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628"/>
  <workbookPr/>
  <mc:AlternateContent xmlns:mc="http://schemas.openxmlformats.org/markup-compatibility/2006">
    <mc:Choice Requires="x15">
      <x15ac:absPath xmlns:x15ac="http://schemas.microsoft.com/office/spreadsheetml/2010/11/ac" url="C:\[HLGS]\RESEARCH\RT\"/>
    </mc:Choice>
  </mc:AlternateContent>
  <xr:revisionPtr revIDLastSave="0" documentId="13_ncr:1_{1BC26476-EEB6-4193-968E-65650CCD028A}" xr6:coauthVersionLast="47" xr6:coauthVersionMax="47" xr10:uidLastSave="{00000000-0000-0000-0000-000000000000}"/>
  <bookViews>
    <workbookView xWindow="-108" yWindow="-108" windowWidth="23256" windowHeight="12456" firstSheet="2" activeTab="2" xr2:uid="{00000000-000D-0000-FFFF-FFFF00000000}"/>
  </bookViews>
  <sheets>
    <sheet name="RAW (T'ana)" sheetId="2" state="hidden" r:id="rId1"/>
    <sheet name="PrePress" sheetId="14" r:id="rId2"/>
    <sheet name="Introduction" sheetId="19" r:id="rId3"/>
    <sheet name="Acronyms" sheetId="20" r:id="rId4"/>
    <sheet name="Albums" sheetId="5" r:id="rId5"/>
    <sheet name="Others" sheetId="6" r:id="rId6"/>
  </sheets>
  <definedNames>
    <definedName name="_xlnm._FilterDatabase" localSheetId="3" hidden="1">Acronyms!$A$4:$D$46</definedName>
    <definedName name="_xlnm._FilterDatabase" localSheetId="4" hidden="1">Albums!$A$1:$K$194</definedName>
    <definedName name="_xlnm._FilterDatabase" localSheetId="5" hidden="1">Others!$A$1:$L$106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2" i="6" l="1"/>
  <c r="M13" i="6"/>
  <c r="H11" i="6"/>
  <c r="M8" i="6"/>
  <c r="H14" i="6"/>
  <c r="M9" i="6"/>
  <c r="H7" i="6"/>
  <c r="M27" i="6"/>
  <c r="M36" i="6"/>
  <c r="M39" i="6"/>
  <c r="H40" i="6"/>
  <c r="H38" i="6"/>
  <c r="H35" i="6"/>
  <c r="M20" i="6"/>
  <c r="M19" i="6"/>
  <c r="M32" i="6"/>
  <c r="M33" i="6"/>
  <c r="M29" i="6"/>
  <c r="H31" i="6"/>
  <c r="H10" i="6" l="1"/>
  <c r="H6" i="6" s="1"/>
  <c r="H37" i="6"/>
  <c r="H34" i="6" s="1"/>
  <c r="H30" i="6" s="1"/>
  <c r="M18" i="6"/>
  <c r="D43" i="6"/>
  <c r="D42" i="6"/>
  <c r="M28" i="6"/>
  <c r="M24" i="6"/>
  <c r="H23" i="6"/>
  <c r="M69" i="6"/>
  <c r="H26" i="6"/>
  <c r="M17" i="6"/>
  <c r="M21" i="6"/>
  <c r="H44" i="6"/>
  <c r="H43" i="6"/>
  <c r="H42" i="6"/>
  <c r="H16" i="6"/>
  <c r="M145" i="6"/>
  <c r="M144" i="6"/>
  <c r="M146" i="6"/>
  <c r="H143" i="6"/>
  <c r="M141" i="6"/>
  <c r="H140" i="6"/>
  <c r="M134" i="6"/>
  <c r="M137" i="6"/>
  <c r="M135" i="6"/>
  <c r="M136" i="6"/>
  <c r="M129" i="6"/>
  <c r="M128" i="6"/>
  <c r="D151" i="6"/>
  <c r="D150" i="6"/>
  <c r="A48" i="20"/>
  <c r="M133" i="6"/>
  <c r="M117" i="6"/>
  <c r="M138" i="6"/>
  <c r="H132" i="6"/>
  <c r="M118" i="6"/>
  <c r="M130" i="6"/>
  <c r="M116" i="6"/>
  <c r="H127" i="6"/>
  <c r="M120" i="6"/>
  <c r="M121" i="6"/>
  <c r="M123" i="6"/>
  <c r="M119" i="6"/>
  <c r="M124" i="6"/>
  <c r="H152" i="6"/>
  <c r="H151" i="6"/>
  <c r="H150" i="6"/>
  <c r="H149" i="6"/>
  <c r="M122" i="6"/>
  <c r="H112" i="6"/>
  <c r="H111" i="6"/>
  <c r="H110" i="6"/>
  <c r="H109" i="6"/>
  <c r="H108" i="6"/>
  <c r="H107" i="6"/>
  <c r="H147" i="6"/>
  <c r="M115" i="6"/>
  <c r="M125" i="6"/>
  <c r="H114" i="6"/>
  <c r="J87" i="6"/>
  <c r="D108" i="6" s="1"/>
  <c r="M90" i="6"/>
  <c r="J102" i="6"/>
  <c r="M104" i="6"/>
  <c r="J93" i="6"/>
  <c r="M95" i="6"/>
  <c r="M58" i="6"/>
  <c r="M96" i="6"/>
  <c r="M97" i="6"/>
  <c r="M99" i="6"/>
  <c r="D198" i="5"/>
  <c r="D197" i="5"/>
  <c r="H106" i="6"/>
  <c r="M77" i="6"/>
  <c r="M98" i="6"/>
  <c r="M103" i="6"/>
  <c r="M105" i="6"/>
  <c r="I102" i="6"/>
  <c r="H102" i="6"/>
  <c r="M100" i="6"/>
  <c r="M79" i="6"/>
  <c r="M94" i="6"/>
  <c r="I93" i="6"/>
  <c r="H93" i="6"/>
  <c r="M91" i="6"/>
  <c r="I87" i="6"/>
  <c r="M88" i="6"/>
  <c r="M66" i="6"/>
  <c r="L66" i="6"/>
  <c r="D109" i="6" s="1"/>
  <c r="M85" i="6"/>
  <c r="H84" i="6"/>
  <c r="M81" i="6"/>
  <c r="M80" i="6"/>
  <c r="M78" i="6"/>
  <c r="H87" i="6"/>
  <c r="H76" i="6"/>
  <c r="H72" i="6"/>
  <c r="H66" i="6"/>
  <c r="H50" i="6"/>
  <c r="H48" i="6"/>
  <c r="H47" i="6"/>
  <c r="H46" i="6"/>
  <c r="H45" i="6"/>
  <c r="H41" i="6"/>
  <c r="H4" i="6"/>
  <c r="H3" i="6"/>
  <c r="H2" i="6"/>
  <c r="H193" i="5"/>
  <c r="H190" i="5"/>
  <c r="H187" i="5"/>
  <c r="H84" i="5"/>
  <c r="H83" i="5"/>
  <c r="H82" i="5"/>
  <c r="H81" i="5"/>
  <c r="H80" i="5"/>
  <c r="H79" i="5"/>
  <c r="H78" i="5"/>
  <c r="H77" i="5"/>
  <c r="H76" i="5"/>
  <c r="H75" i="5"/>
  <c r="H74" i="5"/>
  <c r="H72" i="5"/>
  <c r="H71" i="5"/>
  <c r="H70" i="5"/>
  <c r="H69" i="5"/>
  <c r="H68" i="5"/>
  <c r="H67" i="5"/>
  <c r="H66" i="5"/>
  <c r="H65" i="5"/>
  <c r="H64" i="5"/>
  <c r="H63" i="5"/>
  <c r="H62" i="5"/>
  <c r="H60" i="5"/>
  <c r="H59" i="5"/>
  <c r="H58" i="5"/>
  <c r="H57" i="5"/>
  <c r="H56" i="5"/>
  <c r="H55" i="5"/>
  <c r="H54" i="5"/>
  <c r="H53" i="5"/>
  <c r="H52" i="5"/>
  <c r="H51" i="5"/>
  <c r="H50" i="5"/>
  <c r="H195" i="5"/>
  <c r="H192" i="5"/>
  <c r="H189" i="5"/>
  <c r="H185" i="5"/>
  <c r="H184" i="5"/>
  <c r="H183" i="5"/>
  <c r="H175" i="5"/>
  <c r="H162" i="5"/>
  <c r="H161" i="5"/>
  <c r="H160" i="5"/>
  <c r="H154" i="5"/>
  <c r="H144" i="5"/>
  <c r="H143" i="5"/>
  <c r="H142" i="5"/>
  <c r="H133" i="5"/>
  <c r="H121" i="5"/>
  <c r="H120" i="5"/>
  <c r="H119" i="5"/>
  <c r="H105" i="5"/>
  <c r="H104" i="5"/>
  <c r="H103" i="5"/>
  <c r="H44" i="5"/>
  <c r="H43" i="5"/>
  <c r="H42" i="5"/>
  <c r="H3" i="5"/>
  <c r="H2" i="5"/>
  <c r="H21" i="5"/>
  <c r="H20" i="5"/>
  <c r="H19" i="5"/>
  <c r="M82" i="6"/>
  <c r="M74" i="6"/>
  <c r="M89" i="6"/>
  <c r="M73" i="6"/>
  <c r="M67" i="6"/>
  <c r="M68" i="6"/>
  <c r="M57" i="6"/>
  <c r="M51" i="6"/>
  <c r="M56" i="6"/>
  <c r="M53" i="6"/>
  <c r="H176" i="5"/>
  <c r="H170" i="5"/>
  <c r="H167" i="5" s="1"/>
  <c r="H164" i="5" s="1"/>
  <c r="H155" i="5"/>
  <c r="H145" i="5"/>
  <c r="H134" i="5"/>
  <c r="H128" i="5"/>
  <c r="H123" i="5" s="1"/>
  <c r="H113" i="5"/>
  <c r="H106" i="5"/>
  <c r="H98" i="5"/>
  <c r="H95" i="5" s="1"/>
  <c r="H92" i="5" s="1"/>
  <c r="H89" i="5" s="1"/>
  <c r="H86" i="5" s="1"/>
  <c r="H45" i="5"/>
  <c r="H35" i="5"/>
  <c r="H33" i="5" s="1"/>
  <c r="H25" i="5" s="1"/>
  <c r="H22" i="5" s="1"/>
  <c r="H12" i="5"/>
  <c r="H9" i="5" s="1"/>
  <c r="H4" i="5" s="1"/>
  <c r="M70" i="6"/>
  <c r="M55" i="6"/>
  <c r="M54" i="6"/>
  <c r="M52" i="6"/>
  <c r="M150" i="5"/>
  <c r="M122" i="5"/>
  <c r="M37" i="5"/>
  <c r="M38" i="5"/>
  <c r="M31" i="5"/>
  <c r="M138" i="5"/>
  <c r="M179" i="5"/>
  <c r="M15" i="5"/>
  <c r="M90" i="5"/>
  <c r="M180" i="5"/>
  <c r="M182" i="5"/>
  <c r="M181" i="5"/>
  <c r="M178" i="5"/>
  <c r="M177" i="5"/>
  <c r="M175" i="5"/>
  <c r="M173" i="5"/>
  <c r="M172" i="5"/>
  <c r="M171" i="5"/>
  <c r="M169" i="5"/>
  <c r="M168" i="5"/>
  <c r="M166" i="5"/>
  <c r="M165" i="5"/>
  <c r="M163" i="5"/>
  <c r="M159" i="5"/>
  <c r="M158" i="5"/>
  <c r="M157" i="5"/>
  <c r="M156" i="5"/>
  <c r="M154" i="5"/>
  <c r="M152" i="5"/>
  <c r="M151" i="5"/>
  <c r="M149" i="5"/>
  <c r="M148" i="5"/>
  <c r="M147" i="5"/>
  <c r="M146" i="5"/>
  <c r="M141" i="5"/>
  <c r="M140" i="5"/>
  <c r="M139" i="5"/>
  <c r="M137" i="5"/>
  <c r="M136" i="5"/>
  <c r="M135" i="5"/>
  <c r="M133" i="5"/>
  <c r="M131" i="5"/>
  <c r="M130" i="5"/>
  <c r="M129" i="5"/>
  <c r="M127" i="5"/>
  <c r="M126" i="5"/>
  <c r="M125" i="5"/>
  <c r="M124" i="5"/>
  <c r="M118" i="5"/>
  <c r="M117" i="5"/>
  <c r="M116" i="5"/>
  <c r="M115" i="5"/>
  <c r="M114" i="5"/>
  <c r="M112" i="5"/>
  <c r="M110" i="5"/>
  <c r="M109" i="5"/>
  <c r="M108" i="5"/>
  <c r="M107" i="5"/>
  <c r="M101" i="5"/>
  <c r="M100" i="5"/>
  <c r="M99" i="5"/>
  <c r="M97" i="5"/>
  <c r="M96" i="5"/>
  <c r="M94" i="5"/>
  <c r="M93" i="5"/>
  <c r="M91" i="5"/>
  <c r="M88" i="5"/>
  <c r="M87" i="5"/>
  <c r="M41" i="5"/>
  <c r="M40" i="5"/>
  <c r="M39" i="5"/>
  <c r="M36" i="5"/>
  <c r="M34" i="5"/>
  <c r="M32" i="5"/>
  <c r="M30" i="5"/>
  <c r="M29" i="5"/>
  <c r="M28" i="5"/>
  <c r="M27" i="5"/>
  <c r="M26" i="5"/>
  <c r="M24" i="5"/>
  <c r="M23" i="5"/>
  <c r="M18" i="5"/>
  <c r="M17" i="5"/>
  <c r="M14" i="5"/>
  <c r="M13" i="5"/>
  <c r="M16" i="5"/>
  <c r="M11" i="5"/>
  <c r="M10" i="5"/>
  <c r="M8" i="5"/>
  <c r="M7" i="5"/>
  <c r="M6" i="5"/>
  <c r="M5" i="5"/>
  <c r="E93" i="19" l="1"/>
  <c r="E92" i="19"/>
  <c r="H25" i="6"/>
  <c r="H142" i="6"/>
  <c r="H139" i="6" s="1"/>
  <c r="H131" i="6" s="1"/>
  <c r="H126" i="6" s="1"/>
  <c r="H113" i="6" s="1"/>
  <c r="H101" i="6"/>
  <c r="H92" i="6" s="1"/>
  <c r="H86" i="6" s="1"/>
  <c r="H83" i="6" s="1"/>
  <c r="H75" i="6" s="1"/>
  <c r="B197" i="5"/>
  <c r="E197" i="5" s="1"/>
  <c r="H22" i="6" l="1"/>
  <c r="B150" i="6"/>
  <c r="E150" i="6" s="1"/>
  <c r="H71" i="6"/>
  <c r="H65" i="6" s="1"/>
  <c r="E198" i="5"/>
  <c r="H15" i="6" l="1"/>
  <c r="H49" i="6"/>
  <c r="B42" i="6" l="1"/>
  <c r="B108" i="6"/>
  <c r="E109" i="6" s="1"/>
  <c r="E151" i="6"/>
  <c r="E43" i="6" l="1"/>
  <c r="C92" i="19"/>
  <c r="E42" i="6"/>
  <c r="E108" i="6"/>
  <c r="F93" i="19" l="1"/>
  <c r="F92" i="1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Michel Kempeneers</author>
    <author>MK</author>
  </authors>
  <commentList>
    <comment ref="C206" authorId="0" shapeId="0" xr:uid="{5846768E-BE66-42F2-B985-EA5ED44743C5}">
      <text>
        <r>
          <rPr>
            <b/>
            <sz val="9"/>
            <color indexed="10"/>
            <rFont val="Tahoma"/>
            <family val="2"/>
          </rPr>
          <t>Töpfferiana</t>
        </r>
        <r>
          <rPr>
            <sz val="9"/>
            <color indexed="81"/>
            <rFont val="Tahoma"/>
            <family val="2"/>
          </rPr>
          <t xml:space="preserve"> : 
this is a comment.</t>
        </r>
      </text>
    </comment>
    <comment ref="B223" authorId="1" shapeId="0" xr:uid="{3BA1CE7D-6D95-41B3-A5B2-A5AB56C19161}">
      <text>
        <r>
          <rPr>
            <b/>
            <sz val="9"/>
            <color indexed="81"/>
            <rFont val="Tahoma"/>
            <family val="2"/>
          </rPr>
          <t>Töpfferiana:</t>
        </r>
        <r>
          <rPr>
            <sz val="9"/>
            <color indexed="81"/>
            <rFont val="Tahoma"/>
            <family val="2"/>
          </rPr>
          <t xml:space="preserve">
version number corresponds with number used for Excel file.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Michel Kempeneers</author>
  </authors>
  <commentList>
    <comment ref="A1" authorId="0" shapeId="0" xr:uid="{ABA80267-69F1-44A0-A4C1-77FE83FBD455}">
      <text>
        <r>
          <rPr>
            <b/>
            <sz val="9"/>
            <color indexed="10"/>
            <rFont val="Tahoma"/>
            <family val="2"/>
          </rPr>
          <t>T'ana</t>
        </r>
        <r>
          <rPr>
            <sz val="9"/>
            <color indexed="81"/>
            <rFont val="Tahoma"/>
            <family val="2"/>
          </rPr>
          <t>:
to restore the high level album overview, click "3"-"2"-"1" (top left of this worksheet). In this exact order!
Next, it will be possible to select a specific title, and after that a publisher for this title.</t>
        </r>
      </text>
    </comment>
    <comment ref="B1" authorId="0" shapeId="0" xr:uid="{99D8E27D-AA52-4121-8CD8-62550E94DD8B}">
      <text>
        <r>
          <rPr>
            <b/>
            <sz val="9"/>
            <color indexed="10"/>
            <rFont val="Tahoma"/>
            <family val="2"/>
          </rPr>
          <t>T'ana</t>
        </r>
        <r>
          <rPr>
            <sz val="9"/>
            <color indexed="81"/>
            <rFont val="Tahoma"/>
            <family val="2"/>
          </rPr>
          <t>:</t>
        </r>
        <r>
          <rPr>
            <b/>
            <sz val="9"/>
            <color indexed="81"/>
            <rFont val="Tahoma"/>
            <family val="2"/>
          </rPr>
          <t xml:space="preserve">
</t>
        </r>
        <r>
          <rPr>
            <sz val="9"/>
            <color indexed="81"/>
            <rFont val="Tahoma"/>
            <family val="2"/>
          </rPr>
          <t xml:space="preserve">- editions until 1945;
- </t>
        </r>
        <r>
          <rPr>
            <u/>
            <sz val="9"/>
            <color indexed="81"/>
            <rFont val="Tahoma"/>
            <family val="2"/>
          </rPr>
          <t>blue headers</t>
        </r>
        <r>
          <rPr>
            <sz val="9"/>
            <color indexed="81"/>
            <rFont val="Tahoma"/>
            <family val="2"/>
          </rPr>
          <t xml:space="preserve"> indicate published albums;
- capitals in </t>
        </r>
        <r>
          <rPr>
            <u/>
            <sz val="9"/>
            <color indexed="81"/>
            <rFont val="Tahoma"/>
            <family val="2"/>
          </rPr>
          <t>green bold</t>
        </r>
        <r>
          <rPr>
            <sz val="9"/>
            <color indexed="81"/>
            <rFont val="Tahoma"/>
            <family val="2"/>
          </rPr>
          <t xml:space="preserve"> are manuscripts.</t>
        </r>
      </text>
    </comment>
    <comment ref="G1" authorId="0" shapeId="0" xr:uid="{0D82E950-5680-4906-A386-1202030A1B71}">
      <text>
        <r>
          <rPr>
            <b/>
            <sz val="9"/>
            <color indexed="10"/>
            <rFont val="Tahoma"/>
            <family val="2"/>
          </rPr>
          <t>T'ana</t>
        </r>
        <r>
          <rPr>
            <sz val="9"/>
            <color indexed="81"/>
            <rFont val="Tahoma"/>
            <family val="2"/>
          </rPr>
          <t>:
all editions are SCs, unless otherwise mentioned (e.g. Garnier).</t>
        </r>
      </text>
    </comment>
    <comment ref="H1" authorId="0" shapeId="0" xr:uid="{9A2C9EF6-26D1-4613-99A3-7DA8C1AA4406}">
      <text>
        <r>
          <rPr>
            <b/>
            <sz val="9"/>
            <color indexed="10"/>
            <rFont val="Tahoma"/>
            <family val="2"/>
          </rPr>
          <t>T'ana</t>
        </r>
        <r>
          <rPr>
            <sz val="9"/>
            <color indexed="81"/>
            <rFont val="Tahoma"/>
            <family val="2"/>
          </rPr>
          <t>:</t>
        </r>
        <r>
          <rPr>
            <sz val="9"/>
            <color indexed="81"/>
            <rFont val="Tahoma"/>
            <family val="2"/>
          </rPr>
          <t xml:space="preserve">
use filter to find copies for a specific institution.
</t>
        </r>
        <r>
          <rPr>
            <sz val="9"/>
            <color indexed="81"/>
            <rFont val="Tahoma"/>
            <family val="2"/>
          </rPr>
          <t>(</t>
        </r>
        <r>
          <rPr>
            <b/>
            <i/>
            <sz val="9"/>
            <color indexed="10"/>
            <rFont val="Tahoma"/>
            <family val="2"/>
          </rPr>
          <t>WARNING</t>
        </r>
        <r>
          <rPr>
            <i/>
            <sz val="9"/>
            <color indexed="81"/>
            <rFont val="Tahoma"/>
            <family val="2"/>
          </rPr>
          <t xml:space="preserve">: this only works for </t>
        </r>
        <r>
          <rPr>
            <i/>
            <u/>
            <sz val="9"/>
            <color indexed="81"/>
            <rFont val="Tahoma"/>
            <family val="2"/>
          </rPr>
          <t>visible fields</t>
        </r>
        <r>
          <rPr>
            <i/>
            <sz val="9"/>
            <color indexed="81"/>
            <rFont val="Tahoma"/>
            <family val="2"/>
          </rPr>
          <t xml:space="preserve"> !!</t>
        </r>
        <r>
          <rPr>
            <sz val="9"/>
            <color indexed="81"/>
            <rFont val="Tahoma"/>
            <family val="2"/>
          </rPr>
          <t>)</t>
        </r>
      </text>
    </comment>
    <comment ref="J1" authorId="0" shapeId="0" xr:uid="{DEC4EE68-B951-4941-810A-6529EF14E68F}">
      <text>
        <r>
          <rPr>
            <b/>
            <sz val="9"/>
            <color indexed="10"/>
            <rFont val="Tahoma"/>
            <family val="2"/>
          </rPr>
          <t>RTP</t>
        </r>
        <r>
          <rPr>
            <sz val="9"/>
            <color indexed="81"/>
            <rFont val="Tahoma"/>
            <family val="2"/>
          </rPr>
          <t>:
- a URL not ending with ".pdf" indicates that the pdf can not merely be downloaded, it has to be requested from the website by the visitor;
- when downloading pdf's from an URL, make sure NOT to accidentally copy the " ' " which are placed in front of most URLs (to prevent them from hyperlinking).</t>
        </r>
      </text>
    </comment>
    <comment ref="L1" authorId="0" shapeId="0" xr:uid="{50C1021B-3E64-47B6-A638-24C79084592F}">
      <text>
        <r>
          <rPr>
            <b/>
            <sz val="9"/>
            <color indexed="10"/>
            <rFont val="Tahoma"/>
            <family val="2"/>
          </rPr>
          <t>CF</t>
        </r>
        <r>
          <rPr>
            <sz val="9"/>
            <color indexed="81"/>
            <rFont val="Tahoma"/>
            <family val="2"/>
          </rPr>
          <t>:
hide "N" &amp; "n/a" values, only display "Y".</t>
        </r>
      </text>
    </comment>
    <comment ref="G9" authorId="0" shapeId="0" xr:uid="{4BA06EA3-79BD-4369-9669-62483D15C93D}">
      <text>
        <r>
          <rPr>
            <b/>
            <sz val="9"/>
            <color indexed="10"/>
            <rFont val="Tahoma"/>
            <family val="2"/>
          </rPr>
          <t>(7)</t>
        </r>
      </text>
    </comment>
    <comment ref="I13" authorId="0" shapeId="0" xr:uid="{E283BC3C-707D-4AF4-A9E2-D051BCAD9C37}">
      <text>
        <r>
          <rPr>
            <b/>
            <sz val="9"/>
            <color indexed="10"/>
            <rFont val="Tahoma"/>
            <family val="2"/>
          </rPr>
          <t>(3)</t>
        </r>
      </text>
    </comment>
    <comment ref="I14" authorId="0" shapeId="0" xr:uid="{834738C6-DA06-4FAD-A551-7C66EB9660C9}">
      <text>
        <r>
          <rPr>
            <b/>
            <sz val="9"/>
            <color indexed="10"/>
            <rFont val="Tahoma"/>
            <family val="2"/>
          </rPr>
          <t>(3)</t>
        </r>
      </text>
    </comment>
    <comment ref="I15" authorId="0" shapeId="0" xr:uid="{9F9BED8B-285E-4FF5-A01A-AFB73C19F3B3}">
      <text>
        <r>
          <rPr>
            <b/>
            <sz val="9"/>
            <color indexed="10"/>
            <rFont val="Tahoma"/>
            <family val="2"/>
          </rPr>
          <t>(4)</t>
        </r>
      </text>
    </comment>
    <comment ref="I17" authorId="0" shapeId="0" xr:uid="{55F3FDA5-79C4-4D65-B384-A60BE939754F}">
      <text>
        <r>
          <rPr>
            <b/>
            <sz val="9"/>
            <color indexed="10"/>
            <rFont val="Tahoma"/>
            <family val="2"/>
          </rPr>
          <t>(3)</t>
        </r>
      </text>
    </comment>
    <comment ref="I27" authorId="0" shapeId="0" xr:uid="{6536D730-622F-4AFC-A1B2-56C716828D59}">
      <text>
        <r>
          <rPr>
            <b/>
            <sz val="9"/>
            <color indexed="10"/>
            <rFont val="Tahoma"/>
            <family val="2"/>
          </rPr>
          <t>(3)</t>
        </r>
      </text>
    </comment>
    <comment ref="K27" authorId="0" shapeId="0" xr:uid="{EAC8F60A-2E2E-4D1A-87C3-0ED8B2223EF7}">
      <text>
        <r>
          <rPr>
            <b/>
            <sz val="9"/>
            <color indexed="10"/>
            <rFont val="Tahoma"/>
            <family val="2"/>
          </rPr>
          <t>BL</t>
        </r>
        <r>
          <rPr>
            <sz val="9"/>
            <color indexed="81"/>
            <rFont val="Tahoma"/>
            <family val="2"/>
          </rPr>
          <t>:
no link to e-version in record for physical item!!</t>
        </r>
      </text>
    </comment>
    <comment ref="I29" authorId="0" shapeId="0" xr:uid="{7DA24FED-C1C5-485A-96EC-CFEA6D8B4F54}">
      <text>
        <r>
          <rPr>
            <b/>
            <sz val="9"/>
            <color indexed="10"/>
            <rFont val="Tahoma"/>
            <family val="2"/>
          </rPr>
          <t>(3)</t>
        </r>
      </text>
    </comment>
    <comment ref="G33" authorId="0" shapeId="0" xr:uid="{30E991DB-16C9-48E2-9880-D0872D4F5E2A}">
      <text>
        <r>
          <rPr>
            <b/>
            <sz val="9"/>
            <color indexed="10"/>
            <rFont val="Tahoma"/>
            <family val="2"/>
          </rPr>
          <t>(7)</t>
        </r>
      </text>
    </comment>
    <comment ref="I34" authorId="0" shapeId="0" xr:uid="{83DEDA65-E30C-43FD-9214-621FE26DEA3B}">
      <text>
        <r>
          <rPr>
            <b/>
            <sz val="9"/>
            <color indexed="10"/>
            <rFont val="Tahoma"/>
            <family val="2"/>
          </rPr>
          <t>(3)</t>
        </r>
      </text>
    </comment>
    <comment ref="G35" authorId="0" shapeId="0" xr:uid="{0CD1B717-E8A4-4086-AC30-867D32EB9C42}">
      <text>
        <r>
          <rPr>
            <b/>
            <sz val="9"/>
            <color indexed="10"/>
            <rFont val="Tahoma"/>
            <family val="2"/>
          </rPr>
          <t>(3)</t>
        </r>
      </text>
    </comment>
    <comment ref="I36" authorId="0" shapeId="0" xr:uid="{E2F3EE26-AA2A-469C-A509-11B2B429FC00}">
      <text>
        <r>
          <rPr>
            <b/>
            <sz val="9"/>
            <color indexed="10"/>
            <rFont val="Tahoma"/>
            <family val="2"/>
          </rPr>
          <t>(4)</t>
        </r>
      </text>
    </comment>
    <comment ref="I39" authorId="0" shapeId="0" xr:uid="{DD31C188-739D-4522-BD9D-EED33553B376}">
      <text>
        <r>
          <rPr>
            <b/>
            <sz val="9"/>
            <color indexed="10"/>
            <rFont val="Tahoma"/>
            <family val="2"/>
          </rPr>
          <t>(4)</t>
        </r>
      </text>
    </comment>
    <comment ref="G41" authorId="0" shapeId="0" xr:uid="{B9CC0C75-5D09-4495-AFCF-7F41FBAD3C7A}">
      <text>
        <r>
          <rPr>
            <b/>
            <sz val="9"/>
            <color indexed="10"/>
            <rFont val="Tahoma"/>
            <family val="2"/>
          </rPr>
          <t>(3)</t>
        </r>
      </text>
    </comment>
    <comment ref="G47" authorId="0" shapeId="0" xr:uid="{1E805A45-8D1E-4443-A374-205FE17BEE5B}">
      <text>
        <r>
          <rPr>
            <b/>
            <sz val="9"/>
            <color indexed="10"/>
            <rFont val="Tahoma"/>
            <family val="2"/>
          </rPr>
          <t>(3)</t>
        </r>
      </text>
    </comment>
    <comment ref="G86" authorId="0" shapeId="0" xr:uid="{000099BB-54EF-490A-80F7-574C4D58407A}">
      <text>
        <r>
          <rPr>
            <b/>
            <sz val="9"/>
            <color indexed="10"/>
            <rFont val="Tahoma"/>
            <family val="2"/>
          </rPr>
          <t>(4)</t>
        </r>
      </text>
    </comment>
    <comment ref="G89" authorId="0" shapeId="0" xr:uid="{0E66AD0A-4879-4C75-8D87-6174DDB002C5}">
      <text>
        <r>
          <rPr>
            <b/>
            <sz val="9"/>
            <color indexed="10"/>
            <rFont val="Tahoma"/>
            <family val="2"/>
          </rPr>
          <t>(4)</t>
        </r>
      </text>
    </comment>
    <comment ref="B92" authorId="0" shapeId="0" xr:uid="{F3CCFE24-51BC-47F3-A42E-F49021F485AA}">
      <text>
        <r>
          <rPr>
            <b/>
            <sz val="9"/>
            <color indexed="10"/>
            <rFont val="Tahoma"/>
            <family val="2"/>
          </rPr>
          <t>T'ana</t>
        </r>
        <r>
          <rPr>
            <sz val="9"/>
            <color indexed="81"/>
            <rFont val="Tahoma"/>
            <family val="2"/>
          </rPr>
          <t>:
NOT in Cailler!</t>
        </r>
      </text>
    </comment>
    <comment ref="G95" authorId="0" shapeId="0" xr:uid="{885C93CB-FC34-4F93-B68B-BDFDF1155E80}">
      <text>
        <r>
          <rPr>
            <b/>
            <sz val="9"/>
            <color indexed="10"/>
            <rFont val="Tahoma"/>
            <family val="2"/>
          </rPr>
          <t>(3)</t>
        </r>
      </text>
    </comment>
    <comment ref="G98" authorId="0" shapeId="0" xr:uid="{2E89B42A-8AC8-47AA-9920-10A43782C7FE}">
      <text>
        <r>
          <rPr>
            <b/>
            <sz val="9"/>
            <color indexed="10"/>
            <rFont val="Tahoma"/>
            <family val="2"/>
          </rPr>
          <t>(3)</t>
        </r>
      </text>
    </comment>
    <comment ref="G102" authorId="0" shapeId="0" xr:uid="{55669172-6CAA-44B1-BFD8-4F85EA889A63}">
      <text>
        <r>
          <rPr>
            <b/>
            <sz val="9"/>
            <color indexed="10"/>
            <rFont val="Tahoma"/>
            <family val="2"/>
          </rPr>
          <t>(3)</t>
        </r>
      </text>
    </comment>
    <comment ref="I107" authorId="0" shapeId="0" xr:uid="{E72E31C8-5DC7-4748-B7C8-9269F1F6CF33}">
      <text>
        <r>
          <rPr>
            <b/>
            <sz val="9"/>
            <color indexed="10"/>
            <rFont val="Tahoma"/>
            <family val="2"/>
          </rPr>
          <t>(4)</t>
        </r>
      </text>
    </comment>
    <comment ref="I109" authorId="0" shapeId="0" xr:uid="{DC4C821A-B729-4F72-8298-63019FC3F180}">
      <text>
        <r>
          <rPr>
            <b/>
            <sz val="9"/>
            <color indexed="10"/>
            <rFont val="Tahoma"/>
            <family val="2"/>
          </rPr>
          <t>(3)</t>
        </r>
      </text>
    </comment>
    <comment ref="G123" authorId="0" shapeId="0" xr:uid="{AB55BB68-9566-49F8-81C1-86A353BD9B40}">
      <text>
        <r>
          <rPr>
            <b/>
            <sz val="9"/>
            <color indexed="10"/>
            <rFont val="Tahoma"/>
            <family val="2"/>
          </rPr>
          <t>(3)</t>
        </r>
      </text>
    </comment>
    <comment ref="I124" authorId="0" shapeId="0" xr:uid="{28CD7092-AEEB-4984-9291-D28291A9DEC2}">
      <text>
        <r>
          <rPr>
            <b/>
            <sz val="9"/>
            <color indexed="10"/>
            <rFont val="Tahoma"/>
            <family val="2"/>
          </rPr>
          <t>(3)</t>
        </r>
      </text>
    </comment>
    <comment ref="I130" authorId="0" shapeId="0" xr:uid="{CAB7DBA3-C103-43FD-BEB5-1D50F926CE22}">
      <text>
        <r>
          <rPr>
            <b/>
            <sz val="9"/>
            <color indexed="10"/>
            <rFont val="Tahoma"/>
            <family val="2"/>
          </rPr>
          <t>(4)</t>
        </r>
      </text>
    </comment>
    <comment ref="G134" authorId="0" shapeId="0" xr:uid="{9A995B7D-0ECD-4675-99BF-6093CBA5AAEE}">
      <text>
        <r>
          <rPr>
            <b/>
            <sz val="9"/>
            <color indexed="10"/>
            <rFont val="Tahoma"/>
            <family val="2"/>
          </rPr>
          <t>(3)</t>
        </r>
      </text>
    </comment>
    <comment ref="I136" authorId="0" shapeId="0" xr:uid="{8CFC8072-4ED5-4E6F-AA6F-EDD4F7F1A13D}">
      <text>
        <r>
          <rPr>
            <b/>
            <sz val="9"/>
            <color indexed="10"/>
            <rFont val="Tahoma"/>
            <family val="2"/>
          </rPr>
          <t>(3)</t>
        </r>
      </text>
    </comment>
    <comment ref="I140" authorId="0" shapeId="0" xr:uid="{421CE0E1-4078-4CEF-859F-05F31FAA218A}">
      <text>
        <r>
          <rPr>
            <b/>
            <sz val="9"/>
            <color indexed="10"/>
            <rFont val="Tahoma"/>
            <family val="2"/>
          </rPr>
          <t>(3)</t>
        </r>
      </text>
    </comment>
    <comment ref="G145" authorId="0" shapeId="0" xr:uid="{3F4660CC-9734-46A1-8465-45F7FB5DCA20}">
      <text>
        <r>
          <rPr>
            <b/>
            <sz val="9"/>
            <color indexed="10"/>
            <rFont val="Tahoma"/>
            <family val="2"/>
          </rPr>
          <t>(3)</t>
        </r>
      </text>
    </comment>
    <comment ref="K147" authorId="0" shapeId="0" xr:uid="{40A3CEF9-AEEE-4B99-A1B7-C66792CB7A38}">
      <text>
        <r>
          <rPr>
            <b/>
            <sz val="9"/>
            <color indexed="10"/>
            <rFont val="Tahoma"/>
            <family val="2"/>
          </rPr>
          <t>BL</t>
        </r>
        <r>
          <rPr>
            <sz val="9"/>
            <color indexed="81"/>
            <rFont val="Tahoma"/>
            <family val="2"/>
          </rPr>
          <t>:
no link to e-version in record for physical item!!</t>
        </r>
      </text>
    </comment>
    <comment ref="I173" authorId="0" shapeId="0" xr:uid="{31C6CF4D-2351-469B-9354-EE81FBB0AD76}">
      <text>
        <r>
          <rPr>
            <b/>
            <sz val="9"/>
            <color indexed="10"/>
            <rFont val="Tahoma"/>
            <family val="2"/>
          </rPr>
          <t>(4)</t>
        </r>
      </text>
    </comment>
    <comment ref="G176" authorId="0" shapeId="0" xr:uid="{9162E322-DFA2-40C5-B8EE-E7568517E73E}">
      <text>
        <r>
          <rPr>
            <b/>
            <sz val="9"/>
            <color indexed="10"/>
            <rFont val="Tahoma"/>
            <family val="2"/>
          </rPr>
          <t>(4)</t>
        </r>
      </text>
    </comment>
    <comment ref="I178" authorId="0" shapeId="0" xr:uid="{B5AC5947-9214-4D17-8000-7A49A29CEC4F}">
      <text>
        <r>
          <rPr>
            <b/>
            <sz val="9"/>
            <color indexed="10"/>
            <rFont val="Tahoma"/>
            <family val="2"/>
          </rPr>
          <t>(3)</t>
        </r>
      </text>
    </comment>
    <comment ref="J180" authorId="0" shapeId="0" xr:uid="{1EF3E949-1441-4D98-82CA-492DFBCFC92B}">
      <text>
        <r>
          <rPr>
            <b/>
            <sz val="9"/>
            <color indexed="10"/>
            <rFont val="Tahoma"/>
            <family val="2"/>
          </rPr>
          <t>T'ana</t>
        </r>
        <r>
          <rPr>
            <sz val="9"/>
            <color indexed="81"/>
            <rFont val="Tahoma"/>
            <family val="2"/>
          </rPr>
          <t xml:space="preserve">:
</t>
        </r>
        <r>
          <rPr>
            <b/>
            <sz val="9"/>
            <color indexed="81"/>
            <rFont val="Tahoma"/>
            <family val="2"/>
          </rPr>
          <t>IA</t>
        </r>
        <r>
          <rPr>
            <sz val="9"/>
            <color indexed="81"/>
            <rFont val="Tahoma"/>
            <family val="2"/>
          </rPr>
          <t xml:space="preserve"> offers a </t>
        </r>
        <r>
          <rPr>
            <u/>
            <sz val="9"/>
            <color indexed="81"/>
            <rFont val="Tahoma"/>
            <family val="2"/>
          </rPr>
          <t>direct download</t>
        </r>
        <r>
          <rPr>
            <sz val="9"/>
            <color indexed="81"/>
            <rFont val="Tahoma"/>
            <family val="2"/>
          </rPr>
          <t xml:space="preserve">, but curiously, the </t>
        </r>
        <r>
          <rPr>
            <b/>
            <sz val="9"/>
            <color indexed="81"/>
            <rFont val="Tahoma"/>
            <family val="2"/>
          </rPr>
          <t>GRI</t>
        </r>
        <r>
          <rPr>
            <sz val="9"/>
            <color indexed="81"/>
            <rFont val="Tahoma"/>
            <family val="2"/>
          </rPr>
          <t xml:space="preserve"> entry on </t>
        </r>
        <r>
          <rPr>
            <u/>
            <sz val="9"/>
            <color indexed="81"/>
            <rFont val="Tahoma"/>
            <family val="2"/>
          </rPr>
          <t>HT</t>
        </r>
        <r>
          <rPr>
            <sz val="9"/>
            <color indexed="81"/>
            <rFont val="Tahoma"/>
            <family val="2"/>
          </rPr>
          <t xml:space="preserve">, which needs a </t>
        </r>
        <r>
          <rPr>
            <u/>
            <sz val="9"/>
            <color indexed="81"/>
            <rFont val="Tahoma"/>
            <family val="2"/>
          </rPr>
          <t>user request</t>
        </r>
        <r>
          <rPr>
            <sz val="9"/>
            <color indexed="81"/>
            <rFont val="Tahoma"/>
            <family val="2"/>
          </rPr>
          <t xml:space="preserve"> to build the pdf, is of much better quality.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Michel Kempeneers</author>
  </authors>
  <commentList>
    <comment ref="H1" authorId="0" shapeId="0" xr:uid="{FDF3436E-7507-46C3-B18B-05E3A31EDDF1}">
      <text>
        <r>
          <rPr>
            <b/>
            <sz val="9"/>
            <color indexed="10"/>
            <rFont val="Tahoma"/>
            <family val="2"/>
          </rPr>
          <t>T'ana</t>
        </r>
        <r>
          <rPr>
            <sz val="9"/>
            <color indexed="81"/>
            <rFont val="Tahoma"/>
            <family val="2"/>
          </rPr>
          <t>:</t>
        </r>
        <r>
          <rPr>
            <sz val="9"/>
            <color indexed="81"/>
            <rFont val="Tahoma"/>
            <family val="2"/>
          </rPr>
          <t xml:space="preserve">
use filter to find copies for a specific institution.
</t>
        </r>
        <r>
          <rPr>
            <sz val="9"/>
            <color indexed="81"/>
            <rFont val="Tahoma"/>
            <family val="2"/>
          </rPr>
          <t>(</t>
        </r>
        <r>
          <rPr>
            <b/>
            <i/>
            <sz val="9"/>
            <color indexed="10"/>
            <rFont val="Tahoma"/>
            <family val="2"/>
          </rPr>
          <t>WARNING</t>
        </r>
        <r>
          <rPr>
            <i/>
            <sz val="9"/>
            <color indexed="81"/>
            <rFont val="Tahoma"/>
            <family val="2"/>
          </rPr>
          <t xml:space="preserve">: this only works for </t>
        </r>
        <r>
          <rPr>
            <i/>
            <u/>
            <sz val="9"/>
            <color indexed="81"/>
            <rFont val="Tahoma"/>
            <family val="2"/>
          </rPr>
          <t>visible fields</t>
        </r>
        <r>
          <rPr>
            <i/>
            <sz val="9"/>
            <color indexed="81"/>
            <rFont val="Tahoma"/>
            <family val="2"/>
          </rPr>
          <t xml:space="preserve"> !!</t>
        </r>
        <r>
          <rPr>
            <sz val="9"/>
            <color indexed="81"/>
            <rFont val="Tahoma"/>
            <family val="2"/>
          </rPr>
          <t>)</t>
        </r>
      </text>
    </comment>
    <comment ref="J1" authorId="0" shapeId="0" xr:uid="{AF88E88B-45FE-4DCE-B961-CC6262A1C5B5}">
      <text>
        <r>
          <rPr>
            <b/>
            <sz val="9"/>
            <color indexed="10"/>
            <rFont val="Tahoma"/>
            <family val="2"/>
          </rPr>
          <t>RTP</t>
        </r>
        <r>
          <rPr>
            <sz val="9"/>
            <color indexed="81"/>
            <rFont val="Tahoma"/>
            <family val="2"/>
          </rPr>
          <t>:
- a URL not ending with ".pdf" indicates that the pdf can not merely be downloaded, it has to be requested from the website by the visitor;
- when downloading pdf's from an URL, make sure NOT to accidentally copy the " ' " which are placed in front of most URLs (to prevent them from hyperlinking).</t>
        </r>
      </text>
    </comment>
    <comment ref="L1" authorId="0" shapeId="0" xr:uid="{88364F4D-0DED-4529-95B6-23BF0CED719C}">
      <text>
        <r>
          <rPr>
            <b/>
            <sz val="9"/>
            <color indexed="10"/>
            <rFont val="Tahoma"/>
            <family val="2"/>
          </rPr>
          <t>CF</t>
        </r>
        <r>
          <rPr>
            <sz val="9"/>
            <color indexed="81"/>
            <rFont val="Tahoma"/>
            <family val="2"/>
          </rPr>
          <t>:
hide "N" &amp; "n/a" values, only display "Y".</t>
        </r>
      </text>
    </comment>
    <comment ref="I28" authorId="0" shapeId="0" xr:uid="{213B9436-E19F-4467-A061-FB94953E3E86}">
      <text>
        <r>
          <rPr>
            <b/>
            <sz val="9"/>
            <color indexed="10"/>
            <rFont val="Tahoma"/>
            <family val="2"/>
          </rPr>
          <t>(3)</t>
        </r>
      </text>
    </comment>
    <comment ref="I29" authorId="0" shapeId="0" xr:uid="{AE5C18F4-3EFD-427D-ADFD-0692B3ADAE79}">
      <text>
        <r>
          <rPr>
            <b/>
            <sz val="9"/>
            <color indexed="10"/>
            <rFont val="Tahoma"/>
            <family val="2"/>
          </rPr>
          <t>(3)</t>
        </r>
      </text>
    </comment>
    <comment ref="B31" authorId="0" shapeId="0" xr:uid="{0EDB7CD7-A7F7-44AB-A05C-17FCBE84A862}">
      <text>
        <r>
          <rPr>
            <b/>
            <sz val="9"/>
            <color indexed="10"/>
            <rFont val="Tahoma"/>
            <family val="2"/>
          </rPr>
          <t>Töpfferiana</t>
        </r>
        <r>
          <rPr>
            <b/>
            <sz val="9"/>
            <color indexed="81"/>
            <rFont val="Tahoma"/>
            <family val="2"/>
          </rPr>
          <t xml:space="preserve"> </t>
        </r>
        <r>
          <rPr>
            <sz val="9"/>
            <color indexed="81"/>
            <rFont val="Tahoma"/>
            <family val="2"/>
          </rPr>
          <t>:
Mentioned, but not described by Cailler.</t>
        </r>
      </text>
    </comment>
    <comment ref="I32" authorId="0" shapeId="0" xr:uid="{D24EB3BC-4C56-431E-BFF6-81DE723C2234}">
      <text>
        <r>
          <rPr>
            <b/>
            <sz val="9"/>
            <color indexed="10"/>
            <rFont val="Tahoma"/>
            <family val="2"/>
          </rPr>
          <t>(3)</t>
        </r>
      </text>
    </comment>
    <comment ref="G35" authorId="0" shapeId="0" xr:uid="{A1F8939A-6CE3-4491-9F03-8479E8B94879}">
      <text>
        <r>
          <rPr>
            <b/>
            <sz val="9"/>
            <color indexed="10"/>
            <rFont val="Tahoma"/>
            <family val="2"/>
          </rPr>
          <t>(3)</t>
        </r>
      </text>
    </comment>
    <comment ref="I39" authorId="0" shapeId="0" xr:uid="{EBD381D1-24B4-42A4-A0D4-E963A90A5155}">
      <text>
        <r>
          <rPr>
            <b/>
            <sz val="9"/>
            <color indexed="10"/>
            <rFont val="Tahoma"/>
            <family val="2"/>
          </rPr>
          <t>(3)</t>
        </r>
      </text>
    </comment>
    <comment ref="I54" authorId="0" shapeId="0" xr:uid="{5C8DC283-1669-4C7A-AD3D-520E25719CD9}">
      <text>
        <r>
          <rPr>
            <b/>
            <sz val="9"/>
            <color indexed="10"/>
            <rFont val="Tahoma"/>
            <family val="2"/>
          </rPr>
          <t>(3)</t>
        </r>
      </text>
    </comment>
    <comment ref="I82" authorId="0" shapeId="0" xr:uid="{042D8B1F-62A7-415A-85D7-1485F3D95557}">
      <text>
        <r>
          <rPr>
            <b/>
            <sz val="9"/>
            <color indexed="10"/>
            <rFont val="Tahoma"/>
            <family val="2"/>
          </rPr>
          <t>(3)</t>
        </r>
      </text>
    </comment>
    <comment ref="I128" authorId="0" shapeId="0" xr:uid="{95BD9600-B8BD-4381-8701-E11BC738280B}">
      <text>
        <r>
          <rPr>
            <b/>
            <sz val="9"/>
            <color indexed="10"/>
            <rFont val="Tahoma"/>
            <family val="2"/>
          </rPr>
          <t>(3)</t>
        </r>
      </text>
    </comment>
    <comment ref="I133" authorId="0" shapeId="0" xr:uid="{8B33475A-0C34-4637-975A-A608D243D847}">
      <text>
        <r>
          <rPr>
            <b/>
            <sz val="9"/>
            <color indexed="10"/>
            <rFont val="Tahoma"/>
            <family val="2"/>
          </rPr>
          <t>(3)</t>
        </r>
      </text>
    </comment>
    <comment ref="I141" authorId="0" shapeId="0" xr:uid="{7527E015-8956-47DC-B50A-94AF047E83FC}">
      <text>
        <r>
          <rPr>
            <b/>
            <sz val="9"/>
            <color indexed="10"/>
            <rFont val="Tahoma"/>
            <family val="2"/>
          </rPr>
          <t>(3)</t>
        </r>
      </text>
    </comment>
    <comment ref="I146" authorId="0" shapeId="0" xr:uid="{CCE051FD-FA08-4613-939E-84B92371C7CB}">
      <text>
        <r>
          <rPr>
            <b/>
            <sz val="9"/>
            <color indexed="10"/>
            <rFont val="Tahoma"/>
            <family val="2"/>
          </rPr>
          <t>(3)</t>
        </r>
      </text>
    </comment>
  </commentList>
</comments>
</file>

<file path=xl/sharedStrings.xml><?xml version="1.0" encoding="utf-8"?>
<sst xmlns="http://schemas.openxmlformats.org/spreadsheetml/2006/main" count="2542" uniqueCount="1750">
  <si>
    <t>Albums de littérature en estampes</t>
  </si>
  <si>
    <t>Provenances :</t>
  </si>
  <si>
    <t>[BGE] : Bibliothèque de Genève / e-rara.ch</t>
  </si>
  <si>
    <t>[BNF] : Bibliothèque nationale de France / gallica.bnf.fr</t>
  </si>
  <si>
    <t>[BML] : Bibliothèque municipale de Lyon / numelyo.bm-lyon.fr</t>
  </si>
  <si>
    <t>[CIBDI] : Cité internationale de la bande dessinée et de l’image / gallica.bnf.fr</t>
  </si>
  <si>
    <t>[GRI] : Getty Research Institute / babel.hathitrust.org</t>
  </si>
  <si>
    <t>[HU] : Harvard University / babel.hathitrust.org</t>
  </si>
  <si>
    <t>[MC] : Musée Carnavalet / parismuseescollections.paris.fr</t>
  </si>
  <si>
    <t>[ON] : Österreichische Nationalbibliothek / onb.digital</t>
  </si>
  <si>
    <t>Bibliographie : </t>
  </si>
  <si>
    <t>Cailler, Pierre, Essai de bibliographie, in Œuvres complètes de Rodolphe Töpffer, tome 11, Skira, Genève, 1945. [Lien]</t>
  </si>
  <si>
    <t>Filliot, Camille, Catalogue des albums et feuilletons publiés à Paris et Genève (1835-1905), in La bande dessinée au siècle de Rodolphe Töpffer, Thèse, Université Toulouse 2-Le Mirail, 2011. [Lien]</t>
  </si>
  <si>
    <t>● Histoire de M. Jabot</t>
  </si>
  <si>
    <r>
      <t>Genève, J. Freydig, 1833 </t>
    </r>
    <r>
      <rPr>
        <sz val="8"/>
        <color rgb="FF444444"/>
        <rFont val="Lato"/>
      </rPr>
      <t>[</t>
    </r>
    <r>
      <rPr>
        <sz val="8"/>
        <color rgb="FF000000"/>
        <rFont val="Lato"/>
      </rPr>
      <t>BGE</t>
    </r>
    <r>
      <rPr>
        <sz val="8"/>
        <color rgb="FF444444"/>
        <rFont val="Lato"/>
      </rPr>
      <t>] [</t>
    </r>
    <r>
      <rPr>
        <sz val="8"/>
        <color rgb="FF000000"/>
        <rFont val="Lato"/>
      </rPr>
      <t>BNF</t>
    </r>
    <r>
      <rPr>
        <sz val="8"/>
        <color rgb="FF444444"/>
        <rFont val="Lato"/>
      </rPr>
      <t>] [</t>
    </r>
    <r>
      <rPr>
        <sz val="8"/>
        <color rgb="FF000000"/>
        <rFont val="Lato"/>
      </rPr>
      <t>BML</t>
    </r>
    <r>
      <rPr>
        <sz val="8"/>
        <color rgb="FF444444"/>
        <rFont val="Lato"/>
      </rPr>
      <t>]</t>
    </r>
  </si>
  <si>
    <r>
      <t>Paris, Aubert, 1839 </t>
    </r>
    <r>
      <rPr>
        <sz val="8"/>
        <color rgb="FF444444"/>
        <rFont val="Lato"/>
      </rPr>
      <t>[</t>
    </r>
    <r>
      <rPr>
        <sz val="8"/>
        <color rgb="FF000000"/>
        <rFont val="Lato"/>
      </rPr>
      <t>BGE</t>
    </r>
    <r>
      <rPr>
        <sz val="8"/>
        <color rgb="FF444444"/>
        <rFont val="Lato"/>
      </rPr>
      <t>] [</t>
    </r>
    <r>
      <rPr>
        <sz val="8"/>
        <color rgb="FF000000"/>
        <rFont val="Lato"/>
      </rPr>
      <t>MC</t>
    </r>
    <r>
      <rPr>
        <sz val="8"/>
        <color rgb="FF444444"/>
        <rFont val="Lato"/>
      </rPr>
      <t>]</t>
    </r>
  </si>
  <si>
    <t>Paris, Garnier, 1860 [CIBDI]</t>
  </si>
  <si>
    <t>Genève, Skira, 1943, première édition de 1833 [BNF]</t>
  </si>
  <si>
    <t>● Les Amours de M. Vieux Bois</t>
  </si>
  <si>
    <t>Genève], [18-?] 156 dessins originaux [BGE]</t>
  </si>
  <si>
    <r>
      <t>Genève, Frutiger, 1837</t>
    </r>
    <r>
      <rPr>
        <sz val="8"/>
        <color rgb="FF444444"/>
        <rFont val="Lato"/>
      </rPr>
      <t> [</t>
    </r>
    <r>
      <rPr>
        <sz val="8"/>
        <color rgb="FF000000"/>
        <rFont val="Lato"/>
      </rPr>
      <t>BGE</t>
    </r>
    <r>
      <rPr>
        <sz val="8"/>
        <color rgb="FF444444"/>
        <rFont val="Lato"/>
      </rPr>
      <t>] [</t>
    </r>
    <r>
      <rPr>
        <sz val="8"/>
        <color rgb="FF000000"/>
        <rFont val="Lato"/>
      </rPr>
      <t>BML</t>
    </r>
    <r>
      <rPr>
        <sz val="8"/>
        <color rgb="FF444444"/>
        <rFont val="Lato"/>
      </rPr>
      <t>]</t>
    </r>
  </si>
  <si>
    <r>
      <t>Genève, 1839, Seconde édition </t>
    </r>
    <r>
      <rPr>
        <sz val="8"/>
        <color rgb="FF444444"/>
        <rFont val="Lato"/>
      </rPr>
      <t>[</t>
    </r>
    <r>
      <rPr>
        <sz val="8"/>
        <color rgb="FF000000"/>
        <rFont val="Lato"/>
      </rPr>
      <t>BGE</t>
    </r>
    <r>
      <rPr>
        <sz val="8"/>
        <color rgb="FF444444"/>
        <rFont val="Lato"/>
      </rPr>
      <t>] [</t>
    </r>
    <r>
      <rPr>
        <sz val="8"/>
        <color rgb="FF000000"/>
        <rFont val="Lato"/>
      </rPr>
      <t>BNF</t>
    </r>
    <r>
      <rPr>
        <sz val="8"/>
        <color rgb="FF444444"/>
        <rFont val="Lato"/>
      </rPr>
      <t>]</t>
    </r>
  </si>
  <si>
    <t>Paris, Aubert, 1839 [BGE]</t>
  </si>
  <si>
    <r>
      <t>Paris, Garnier, 1860 </t>
    </r>
    <r>
      <rPr>
        <sz val="8"/>
        <color rgb="FF444444"/>
        <rFont val="Lato"/>
      </rPr>
      <t>[</t>
    </r>
    <r>
      <rPr>
        <sz val="8"/>
        <color rgb="FF000000"/>
        <rFont val="Lato"/>
      </rPr>
      <t>CIBDI</t>
    </r>
    <r>
      <rPr>
        <sz val="8"/>
        <color rgb="FF444444"/>
        <rFont val="Lato"/>
      </rPr>
      <t>] [</t>
    </r>
    <r>
      <rPr>
        <sz val="8"/>
        <color rgb="FF000000"/>
        <rFont val="Lato"/>
      </rPr>
      <t>GRI</t>
    </r>
    <r>
      <rPr>
        <sz val="8"/>
        <color rgb="FF444444"/>
        <rFont val="Lato"/>
      </rPr>
      <t>]</t>
    </r>
  </si>
  <si>
    <t>Genève, Skira, 1943, première éd. de 1837 [BNF]</t>
  </si>
  <si>
    <t>● Histoire de M. Crépin</t>
  </si>
  <si>
    <r>
      <t>Genève, Frutiger, 1837 </t>
    </r>
    <r>
      <rPr>
        <sz val="8"/>
        <color rgb="FF444444"/>
        <rFont val="Lato"/>
      </rPr>
      <t>[</t>
    </r>
    <r>
      <rPr>
        <sz val="8"/>
        <color rgb="FF000000"/>
        <rFont val="Lato"/>
      </rPr>
      <t>BGE</t>
    </r>
    <r>
      <rPr>
        <sz val="8"/>
        <color rgb="FF444444"/>
        <rFont val="Lato"/>
      </rPr>
      <t>] [</t>
    </r>
    <r>
      <rPr>
        <sz val="8"/>
        <color rgb="FF000000"/>
        <rFont val="Lato"/>
      </rPr>
      <t>BML</t>
    </r>
    <r>
      <rPr>
        <sz val="8"/>
        <color rgb="FF444444"/>
        <rFont val="Lato"/>
      </rPr>
      <t>]</t>
    </r>
  </si>
  <si>
    <r>
      <t>Paris, Aubert, 1839, édition contrefaite</t>
    </r>
    <r>
      <rPr>
        <sz val="8"/>
        <color rgb="FF444444"/>
        <rFont val="Lato"/>
      </rPr>
      <t> [</t>
    </r>
    <r>
      <rPr>
        <sz val="8"/>
        <color rgb="FF000000"/>
        <rFont val="Lato"/>
      </rPr>
      <t>BGE</t>
    </r>
    <r>
      <rPr>
        <sz val="8"/>
        <color rgb="FF444444"/>
        <rFont val="Lato"/>
      </rPr>
      <t>] [</t>
    </r>
    <r>
      <rPr>
        <sz val="8"/>
        <color rgb="FF000000"/>
        <rFont val="Lato"/>
      </rPr>
      <t>BNF</t>
    </r>
    <r>
      <rPr>
        <sz val="8"/>
        <color rgb="FF444444"/>
        <rFont val="Lato"/>
      </rPr>
      <t>] [</t>
    </r>
    <r>
      <rPr>
        <sz val="8"/>
        <color rgb="FF000000"/>
        <rFont val="Lato"/>
      </rPr>
      <t>ON</t>
    </r>
    <r>
      <rPr>
        <sz val="8"/>
        <color rgb="FF444444"/>
        <rFont val="Lato"/>
      </rPr>
      <t>] [</t>
    </r>
    <r>
      <rPr>
        <sz val="8"/>
        <color rgb="FF000000"/>
        <rFont val="Lato"/>
      </rPr>
      <t>HU</t>
    </r>
    <r>
      <rPr>
        <sz val="8"/>
        <color rgb="FF444444"/>
        <rFont val="Lato"/>
      </rPr>
      <t>]</t>
    </r>
  </si>
  <si>
    <t>Genève, Skira, 1943, première édition de 1837 [BNF]</t>
  </si>
  <si>
    <t>Genève, Skira, 1943, Reproduction du manuscrit de M. Crépin (dit Crépin II) [BNF]</t>
  </si>
  <si>
    <t>● Le Docteur Festus</t>
  </si>
  <si>
    <r>
      <t>Paris, Cherbuliez, 1840 </t>
    </r>
    <r>
      <rPr>
        <sz val="8"/>
        <color rgb="FF444444"/>
        <rFont val="Lato"/>
      </rPr>
      <t>[</t>
    </r>
    <r>
      <rPr>
        <sz val="8"/>
        <color rgb="FF000000"/>
        <rFont val="Lato"/>
      </rPr>
      <t>BGE</t>
    </r>
    <r>
      <rPr>
        <sz val="8"/>
        <color rgb="FF444444"/>
        <rFont val="Lato"/>
      </rPr>
      <t>] [</t>
    </r>
    <r>
      <rPr>
        <sz val="8"/>
        <color rgb="FF000000"/>
        <rFont val="Lato"/>
      </rPr>
      <t>BNF</t>
    </r>
    <r>
      <rPr>
        <sz val="8"/>
        <color rgb="FF444444"/>
        <rFont val="Lato"/>
      </rPr>
      <t>] [</t>
    </r>
    <r>
      <rPr>
        <sz val="8"/>
        <color rgb="FF000000"/>
        <rFont val="Lato"/>
      </rPr>
      <t>BML</t>
    </r>
    <r>
      <rPr>
        <sz val="8"/>
        <color rgb="FF444444"/>
        <rFont val="Lato"/>
      </rPr>
      <t>]</t>
    </r>
  </si>
  <si>
    <t>Genève, Skira, 1944, première édition de 1840 [BGE] </t>
  </si>
  <si>
    <t>● M. Pencil</t>
  </si>
  <si>
    <r>
      <t>Paris, Cherbuliez, 1840 </t>
    </r>
    <r>
      <rPr>
        <sz val="8"/>
        <color rgb="FF444444"/>
        <rFont val="Lato"/>
      </rPr>
      <t>[</t>
    </r>
    <r>
      <rPr>
        <sz val="8"/>
        <color rgb="FF000000"/>
        <rFont val="Lato"/>
      </rPr>
      <t>BGE</t>
    </r>
    <r>
      <rPr>
        <sz val="8"/>
        <color rgb="FF444444"/>
        <rFont val="Lato"/>
      </rPr>
      <t>] [</t>
    </r>
    <r>
      <rPr>
        <sz val="8"/>
        <color rgb="FF000000"/>
        <rFont val="Lato"/>
      </rPr>
      <t>BNF</t>
    </r>
    <r>
      <rPr>
        <sz val="8"/>
        <color rgb="FF444444"/>
        <rFont val="Lato"/>
      </rPr>
      <t>] [</t>
    </r>
    <r>
      <rPr>
        <sz val="8"/>
        <color rgb="FF000000"/>
        <rFont val="Lato"/>
      </rPr>
      <t>BML</t>
    </r>
    <r>
      <rPr>
        <sz val="8"/>
        <color rgb="FF444444"/>
        <rFont val="Lato"/>
      </rPr>
      <t>] [</t>
    </r>
    <r>
      <rPr>
        <sz val="8"/>
        <color rgb="FF000000"/>
        <rFont val="Lato"/>
      </rPr>
      <t>ON</t>
    </r>
    <r>
      <rPr>
        <sz val="8"/>
        <color rgb="FF444444"/>
        <rFont val="Lato"/>
      </rPr>
      <t>]</t>
    </r>
  </si>
  <si>
    <t>Genève, Skira, 1943, première éd. de 1840 [BNF] </t>
  </si>
  <si>
    <t>● Histoire d’Albert</t>
  </si>
  <si>
    <r>
      <t>Genève, 1845</t>
    </r>
    <r>
      <rPr>
        <sz val="8"/>
        <color rgb="FF444444"/>
        <rFont val="Lato"/>
      </rPr>
      <t> [</t>
    </r>
    <r>
      <rPr>
        <sz val="8"/>
        <color rgb="FF000000"/>
        <rFont val="Lato"/>
      </rPr>
      <t>BGE</t>
    </r>
    <r>
      <rPr>
        <sz val="8"/>
        <color rgb="FF444444"/>
        <rFont val="Lato"/>
      </rPr>
      <t>] [</t>
    </r>
    <r>
      <rPr>
        <sz val="8"/>
        <color rgb="FF000000"/>
        <rFont val="Lato"/>
      </rPr>
      <t>BNF</t>
    </r>
    <r>
      <rPr>
        <sz val="8"/>
        <color rgb="FF444444"/>
        <rFont val="Lato"/>
      </rPr>
      <t>] [</t>
    </r>
    <r>
      <rPr>
        <sz val="8"/>
        <color rgb="FF000000"/>
        <rFont val="Lato"/>
      </rPr>
      <t>BML</t>
    </r>
    <r>
      <rPr>
        <sz val="8"/>
        <color rgb="FF444444"/>
        <rFont val="Lato"/>
      </rPr>
      <t>]</t>
    </r>
  </si>
  <si>
    <t>Genève, Skira, 1943, première éd. de 1845 [BNF] </t>
  </si>
  <si>
    <t>● Histoire de M. Cryptogame</t>
  </si>
  <si>
    <t>Publication dans L’Illustration entre le 25 janvier 1845 (n° 100) et le 19 avril 1945 (n° 112), d’après des dessins de Töpffer gravés par Cham [BNF]</t>
  </si>
  <si>
    <r>
      <t>Paris, Dubochet, 1846, d’après des dessins de Töpffer gravés par Cham parus dans </t>
    </r>
    <r>
      <rPr>
        <i/>
        <sz val="11"/>
        <color rgb="FF444444"/>
        <rFont val="Lato"/>
      </rPr>
      <t>L’Illustration </t>
    </r>
    <r>
      <rPr>
        <sz val="11"/>
        <color rgb="FF444444"/>
        <rFont val="Lato"/>
      </rPr>
      <t>[</t>
    </r>
    <r>
      <rPr>
        <sz val="11"/>
        <color rgb="FF000000"/>
        <rFont val="Lato"/>
      </rPr>
      <t>BGE</t>
    </r>
    <r>
      <rPr>
        <sz val="11"/>
        <color rgb="FF444444"/>
        <rFont val="Lato"/>
      </rPr>
      <t>] [</t>
    </r>
    <r>
      <rPr>
        <sz val="11"/>
        <color rgb="FF000000"/>
        <rFont val="Lato"/>
      </rPr>
      <t>BNF</t>
    </r>
    <r>
      <rPr>
        <sz val="11"/>
        <color rgb="FF444444"/>
        <rFont val="Lato"/>
      </rPr>
      <t>]</t>
    </r>
  </si>
  <si>
    <t>Paris, Claye, 1861, 5e édition [BNF]</t>
  </si>
  <si>
    <t>Paris, Blot, 1873, 6e édition [BNF]</t>
  </si>
  <si>
    <t>Genève, Skira, 1944, reproduction du manuscrit de 1845 [BNF] </t>
  </si>
  <si>
    <t>● Histoires non publiées</t>
  </si>
  <si>
    <r>
      <t>Histoire de M. Trictrac</t>
    </r>
    <r>
      <rPr>
        <sz val="11"/>
        <color rgb="FF444444"/>
        <rFont val="Lato"/>
      </rPr>
      <t>, 1929-1931 </t>
    </r>
  </si>
  <si>
    <t>Genève, Skira, 1944, reproduction du manuscrit original [BNF]</t>
  </si>
  <si>
    <t>Histoire de M. Boissec</t>
  </si>
  <si>
    <r>
      <t>Histoire de M. Vertpré</t>
    </r>
    <r>
      <rPr>
        <sz val="11"/>
        <color rgb="FF444444"/>
        <rFont val="Lato"/>
      </rPr>
      <t>, 1830-1840</t>
    </r>
  </si>
  <si>
    <t>Genève, Skira, 1944, reproduction du manuscrit original [BNF] </t>
  </si>
  <si>
    <t>Essais</t>
  </si>
  <si>
    <t>Essais d’autographie, Genève, Schmid, 1842 [BNE]</t>
  </si>
  <si>
    <t>Essai de physiognomonie, Genève, Schmid, 1845 [BNF]</t>
  </si>
  <si>
    <r>
      <t>Réflexions et menus-propos d’un peintre genevois ou Essai sur le beau dans les arts</t>
    </r>
    <r>
      <rPr>
        <sz val="11"/>
        <color rgb="FF444444"/>
        <rFont val="Lato"/>
      </rPr>
      <t>, Paris, Dubochet, 1848, tome 1 [</t>
    </r>
    <r>
      <rPr>
        <sz val="11"/>
        <color rgb="FF000000"/>
        <rFont val="Lato"/>
      </rPr>
      <t>BNF</t>
    </r>
    <r>
      <rPr>
        <sz val="11"/>
        <color rgb="FF444444"/>
        <rFont val="Lato"/>
      </rPr>
      <t>] et tome 2 [</t>
    </r>
    <r>
      <rPr>
        <sz val="11"/>
        <color rgb="FF000000"/>
        <rFont val="Lato"/>
      </rPr>
      <t>BNF</t>
    </r>
    <r>
      <rPr>
        <sz val="11"/>
        <color rgb="FF444444"/>
        <rFont val="Lato"/>
      </rPr>
      <t>]</t>
    </r>
  </si>
  <si>
    <t>Romans et nouvelles</t>
  </si>
  <si>
    <t>Voyages et aventures du docteur Festus, Genève, Cherbuliez, 1840 [BNF] </t>
  </si>
  <si>
    <t>Nouvelles genevoises, Paris, Dubochet, 1845 [BNF]</t>
  </si>
  <si>
    <r>
      <t>Nouvelles et Mélanges, </t>
    </r>
    <r>
      <rPr>
        <sz val="11"/>
        <color rgb="FF444444"/>
        <rFont val="Lato"/>
      </rPr>
      <t>Genève et Paris, Ledouble &amp; Cherbuliez, 1840.</t>
    </r>
  </si>
  <si>
    <t>Récits de voyage</t>
  </si>
  <si>
    <t>Premiers voyages en zigzag [BNF]</t>
  </si>
  <si>
    <t>Nouveaux voyages en zigzag [BNF]</t>
  </si>
  <si>
    <t>Voyage autour du Mont Blanc (1843) [BNF]</t>
  </si>
  <si>
    <t>Voyage à Venise (1841) [BNF]</t>
  </si>
  <si>
    <t>Bibliographie</t>
  </si>
  <si>
    <r>
      <t>● Collectif sous la direction de Daniel Magetti, </t>
    </r>
    <r>
      <rPr>
        <i/>
        <sz val="11"/>
        <color rgb="FF444444"/>
        <rFont val="Lato"/>
      </rPr>
      <t>Töpffer</t>
    </r>
    <r>
      <rPr>
        <sz val="11"/>
        <color rgb="FF444444"/>
        <rFont val="Lato"/>
      </rPr>
      <t>, Genève, Skira, 1996. </t>
    </r>
  </si>
  <si>
    <t>○ Droin, Jacques, Chronologie, pp. 7-8. [Télécharger]</t>
  </si>
  <si>
    <t>○ Boissonnas Lucien, « Rodolphe, fils « spirituel » de Wolfgang-Adam Töpffer », p. 10-26. [Télécharger]</t>
  </si>
  <si>
    <t>○ Kaenel Philippe, « La muse des croquis », p. 27-66. [Télécharger]</t>
  </si>
  <si>
    <t>○ Alamir-Paillard Marie, « Rodolphe Töpffer critique d’art, 1826-1846 : de la subversion à la réaction », p. 67-131. [Télécharger]</t>
  </si>
  <si>
    <t>○ Maggetti Daniel et Meizoz Jérôme, « Un Montaigne né près du Léman », p. 132-188. [Télécharger]</t>
  </si>
  <si>
    <t>○ Candaux Jean-Daniel, « Rodolphe Töpffer a-t-il inventé les Voyages en zigzag ? », p. 189-199. [Télécharger]</t>
  </si>
  <si>
    <t>○ Kaenel Philippe, « Les voyages illustrés », p. 200-252. [Télécharger]</t>
  </si>
  <si>
    <t>○ Candaux Jean-Daniel, « Chrono-bibliographie des Voyages en zigzag », p. 253-258. [Télécharger]</t>
  </si>
  <si>
    <t>○ Renonciat Annie, « Un théoricien de la « littérature en estampes » », p. 259-277. [Télécharger]</t>
  </si>
  <si>
    <t>○ Groensteen Thierry, « Rodolphe Töpffer scénariste », p. 278-292. [Télécharger] .</t>
  </si>
  <si>
    <t>● Beerbohm, Robert et Wheeler, Doug, « Töpffer en Amérique », Neuvième art 2.0, mis en ligne en janvier 2001. [Lien]</t>
  </si>
  <si>
    <t>● Blondel, Auguste, Rodolphe Töpffer, l’écrivain, l’artiste et l’homme, avec la collaboration de Paul Mirabaud, Hachette, Paris, 1886. [Lien]</t>
  </si>
  <si>
    <t>● Brandigi, Eleonora, L’archeologia del graphic novel : Il romanzo al naturale e l’effetto Töpffer, Florence : Firenze University Press, 2013. [Lien]</t>
  </si>
  <si>
    <t>● Cosandey, Roland, « Töpffer, Lortac et Cavé, Histoire de Monsieur Vieux-Bois – en trois tableaux », 1895, n° 59, 2009. [Lien] </t>
  </si>
  <si>
    <t>● Dubois, Thierry, Les fonds Rodolphe Töpffer de la Ville de Genève, Genève, 2025.[Lien]</t>
  </si>
  <si>
    <t>● Figueiredo, Sergio C., « The Rhetorical Invention of Comics: A Selection of Rodolphe Töpffer’s Late Reflections on Composing Image-Text Narratives », Imagetext, Interdisciplinary Comics Studies, English Department at the University of Florida, vol. 8, n° 4,‎ 2016. [Lien]</t>
  </si>
  <si>
    <t>● Filliot, Camille, La bande dessinée au siècle de Rodolphe Töpffer, Suivi d’un catalogue des albums et feuilletons publiés à Paris et à Genève (1835-1905), Thèse soutenue en 2011 à l’université Toulouse 2-Le Mirail, sous la direction de Jacques Dürrenmatt, mise en ligne sur Töpfferiana.fr en 2016. [Lien]</t>
  </si>
  <si>
    <t>● Glaude, Benoît, « Circulation transnationale des Amours de Mr Vieux Bois de Rodolphe Töpffer », Les Cahiers du GRIT, n° 3, 2016, p. 9-31. [Lien]</t>
  </si>
  <si>
    <t>● Gorridge, Gérald, « Töpffer, zigzag versus horizon », Genesis, n° 43, 2016, p. 163-174. [Lien]</t>
  </si>
  <si>
    <r>
      <t>● Groensteen, Thierry, « Au commencement était Töpffer », </t>
    </r>
    <r>
      <rPr>
        <i/>
        <sz val="11"/>
        <color rgb="FF444444"/>
        <rFont val="Lato"/>
      </rPr>
      <t>Le Collectionneur de bandes dessinées</t>
    </r>
    <r>
      <rPr>
        <sz val="11"/>
        <color rgb="FF444444"/>
        <rFont val="Lato"/>
      </rPr>
      <t>, Paris, n°64, printemps 1990, p. 10-21.</t>
    </r>
  </si>
  <si>
    <r>
      <t>● Groensteen, Thierry et Peeters, Benoît, </t>
    </r>
    <r>
      <rPr>
        <i/>
        <sz val="11"/>
        <color rgb="FF444444"/>
        <rFont val="Lato"/>
      </rPr>
      <t>Töpffer, l’invention de la bande dessinée</t>
    </r>
    <r>
      <rPr>
        <sz val="11"/>
        <color rgb="FF444444"/>
        <rFont val="Lato"/>
      </rPr>
      <t>, Hermann, Paris, 1994.</t>
    </r>
  </si>
  <si>
    <r>
      <t>● Groensteen, Thierry, « Postérité de Töpffer : la physiognomonie au cœur de la bande dessinée », </t>
    </r>
    <r>
      <rPr>
        <i/>
        <sz val="11"/>
        <color rgb="FF444444"/>
        <rFont val="Lato"/>
      </rPr>
      <t>Propos töpffériens</t>
    </r>
    <r>
      <rPr>
        <sz val="11"/>
        <color rgb="FF444444"/>
        <rFont val="Lato"/>
      </rPr>
      <t>, Georg-Société d’études töpffériennes, novembre 1998, p. 205-214.</t>
    </r>
  </si>
  <si>
    <t>● Groensteen, Thierry, « Le moment Töpffer déconstruit et reconstruit », Neuvième art 2.0, mis en ligne le 14 janvier 2010. [Lien]</t>
  </si>
  <si>
    <r>
      <t>● Groensteen, Thierry, </t>
    </r>
    <r>
      <rPr>
        <i/>
        <sz val="11"/>
        <color rgb="FF444444"/>
        <rFont val="Lato"/>
      </rPr>
      <t>M. Töpffer invente la bande dessinée</t>
    </r>
    <r>
      <rPr>
        <sz val="11"/>
        <color rgb="FF444444"/>
        <rFont val="Lato"/>
      </rPr>
      <t>, Impressions nouvelles, 2014.</t>
    </r>
  </si>
  <si>
    <t>● Groensteen, Thierry et Smolderen, Thierry, « La place de Rodolphe Töpffer : débat entre Thierry Groensteen et Thierry Smolderen », Töpfferiana.fr, mise en ligne le 16 octobre 2015. [Lien]</t>
  </si>
  <si>
    <t>● Harguindey, Breixo, « Monsieur Crépin ou la métoposcopie calviniste de Rodolphe Töpffer » Töpfferiana.fr, mis en ligne le 8 septembre 2014. [Lien]</t>
  </si>
  <si>
    <t>● Hoibian, Olivier, « Les voyages en zigzag de Rodolphe Töpffer », Babel, n° 8, 2003, p. 57-70. [Lien]</t>
  </si>
  <si>
    <r>
      <t>● Kaenel, Philippe, Avant-propos et texte de </t>
    </r>
    <r>
      <rPr>
        <i/>
        <sz val="11"/>
        <color rgb="FF444444"/>
        <rFont val="Lato"/>
      </rPr>
      <t>Bestiaire. Ânes, chiens et monstres</t>
    </r>
    <r>
      <rPr>
        <sz val="11"/>
        <color rgb="FF444444"/>
        <rFont val="Lato"/>
      </rPr>
      <t> de Rodolphe Töpffer, Lausanne, Bibliothèque des Arts, Ecrits et croquis n° 3, 2004. [Télécharger]</t>
    </r>
  </si>
  <si>
    <r>
      <t>● Kaenel, Philippe, Préface de </t>
    </r>
    <r>
      <rPr>
        <i/>
        <sz val="11"/>
        <color rgb="FF444444"/>
        <rFont val="Lato"/>
      </rPr>
      <t>Voyages et aventures du docteur Festus</t>
    </r>
    <r>
      <rPr>
        <sz val="11"/>
        <color rgb="FF444444"/>
        <rFont val="Lato"/>
      </rPr>
      <t> de Rodolphe Töpffer, Florides helvètes, 2023. [Télécharger]</t>
    </r>
  </si>
  <si>
    <r>
      <t>● Kaenel, Philippe, postface de </t>
    </r>
    <r>
      <rPr>
        <i/>
        <sz val="11"/>
        <color rgb="FF444444"/>
        <rFont val="Lato"/>
      </rPr>
      <t>Monsieur Trictrac et autres dessins </t>
    </r>
    <r>
      <rPr>
        <sz val="11"/>
        <color rgb="FF444444"/>
        <rFont val="Lato"/>
      </rPr>
      <t>de Rodolphe Töpffer, réédition d’un album de dessins originaux, Éditions Pierre-Marcel Favre, Lausanne 1988. [Télécharger]</t>
    </r>
  </si>
  <si>
    <t>● Kaenel, Philippe, « Les formes du spectacle dans les récits graphiques : autour de Rodolphe Töpffer », Neuvième art 2.0, dossier Bande dessinée et théâtre, mai 2015. [Lien]</t>
  </si>
  <si>
    <r>
      <t>● Kaenel, Philippe, « Les fantaisies et fantasmes canins de Rodolphe Töpffer (1799-1846) » in </t>
    </r>
    <r>
      <rPr>
        <i/>
        <sz val="11"/>
        <color rgb="FF444444"/>
        <rFont val="Lato"/>
      </rPr>
      <t>Milou, Idéfix et Cie. Le chien en BD</t>
    </r>
    <r>
      <rPr>
        <sz val="11"/>
        <color rgb="FF444444"/>
        <rFont val="Lato"/>
      </rPr>
      <t>, sous la direction d’Éric Baratay et Philippe Delisle, Paris, Karthala, 2012, p. 27-42. [Télécharger]</t>
    </r>
  </si>
  <si>
    <r>
      <t>● Kaenel, Philippe, « Paradoxe sur le comédien : Rodolphe Töpffer, la physiognomonie et le théâtre », in </t>
    </r>
    <r>
      <rPr>
        <i/>
        <sz val="11"/>
        <color rgb="FF444444"/>
        <rFont val="Lato"/>
      </rPr>
      <t>De la rhétorique des passions à l’expression du sentiment</t>
    </r>
    <r>
      <rPr>
        <sz val="11"/>
        <color rgb="FF444444"/>
        <rFont val="Lato"/>
      </rPr>
      <t>, Paris, Cité de la musique, Musée de la Musique, 2003, p. 131-143. [Télécharger]</t>
    </r>
  </si>
  <si>
    <r>
      <t>● Kaenel, Philippe, « Mr Crépin : phrénologie et pédagogie », in </t>
    </r>
    <r>
      <rPr>
        <i/>
        <sz val="11"/>
        <color rgb="FF444444"/>
        <rFont val="Lato"/>
      </rPr>
      <t>Propos töpffériens</t>
    </r>
    <r>
      <rPr>
        <sz val="11"/>
        <color rgb="FF444444"/>
        <rFont val="Lato"/>
      </rPr>
      <t>, éd. par Danielle Buyssens, Jean-Daniel Candaux, Jacques Droin, Daniel Maggetti, Genève, Georg, Société d’études töpffériennes, 1998, p. 79-96. [Télécharger]</t>
    </r>
  </si>
  <si>
    <r>
      <t>● Kaenel, Philippe, « Töpffer, le Tessin et l’Italie : à propos d’un voyage tragique», </t>
    </r>
    <r>
      <rPr>
        <i/>
        <sz val="11"/>
        <color rgb="FF444444"/>
        <rFont val="Lato"/>
      </rPr>
      <t>Genava</t>
    </r>
    <r>
      <rPr>
        <sz val="11"/>
        <color rgb="FF444444"/>
        <rFont val="Lato"/>
      </rPr>
      <t>, n° 46, 1998, p. 115-128. [Télécharger]</t>
    </r>
  </si>
  <si>
    <r>
      <t>● Kaenel, Philippe, « Les marchands d’images. Rodolphe Töpffer et le Magasin pittoresque d’Edouard Charton (1837 à 1885) », </t>
    </r>
    <r>
      <rPr>
        <i/>
        <sz val="11"/>
        <color rgb="FF444444"/>
        <rFont val="Lato"/>
      </rPr>
      <t>Bulletin de la Société d’études töpffériennes</t>
    </r>
    <r>
      <rPr>
        <sz val="11"/>
        <color rgb="FF444444"/>
        <rFont val="Lato"/>
      </rPr>
      <t>, n° 19, 1990, p. 2-12. [Télécharger]</t>
    </r>
  </si>
  <si>
    <r>
      <t>● Kaenel, Philippe, « Rodolphe Töpffer et la copie : le paradigme photographique », </t>
    </r>
    <r>
      <rPr>
        <i/>
        <sz val="11"/>
        <color rgb="FF444444"/>
        <rFont val="Lato"/>
      </rPr>
      <t>Nos monuments d’art et d’histoire</t>
    </r>
    <r>
      <rPr>
        <sz val="11"/>
        <color rgb="FF444444"/>
        <rFont val="Lato"/>
      </rPr>
      <t>, n° 1, 1986, p. 36-42. [Télécharger]</t>
    </r>
  </si>
  <si>
    <r>
      <t>● Kaenel, Philippe, « Rodolphe Töpffer dans l’Oberland bernois : un touriste parmi tant d’autres vers 1830 », </t>
    </r>
    <r>
      <rPr>
        <i/>
        <sz val="11"/>
        <color rgb="FF444444"/>
        <rFont val="Lato"/>
      </rPr>
      <t>Nos monuments d’art et d’histoire</t>
    </r>
    <r>
      <rPr>
        <sz val="11"/>
        <color rgb="FF444444"/>
        <rFont val="Lato"/>
      </rPr>
      <t>, n° 2, 1989, p. 132-143. [Télécharger]</t>
    </r>
  </si>
  <si>
    <r>
      <t>● Kaenel, Philippe, « Töpffer, il Ticino e l’Italia. Intorno a un tragico viaggo » (Trad. de Letizia Bolzani) in ‎</t>
    </r>
    <r>
      <rPr>
        <i/>
        <sz val="11"/>
        <color rgb="FF444444"/>
        <rFont val="Lato"/>
      </rPr>
      <t>Due viaggi a meridione delle alpi,</t>
    </r>
    <r>
      <rPr>
        <sz val="11"/>
        <color rgb="FF444444"/>
        <rFont val="Lato"/>
      </rPr>
      <t> Armando Dado editore, Locarno, 1996, p. 9-33. [Télécharger]</t>
    </r>
  </si>
  <si>
    <t>● Kaenel, Philippe, « Rodolphe Töpffer et la copie : le paradigme photographique », Unsere Kunstdenkmäler, Volume 37, 1986. [Lien]</t>
  </si>
  <si>
    <r>
      <t>● Kaenel, Philippe, « La morale politique de Töpffer : à propos de l’</t>
    </r>
    <r>
      <rPr>
        <i/>
        <sz val="11"/>
        <color rgb="FF444444"/>
        <rFont val="Lato"/>
      </rPr>
      <t>Histoire d’Albert </t>
    </r>
    <r>
      <rPr>
        <sz val="11"/>
        <color rgb="FF444444"/>
        <rFont val="Lato"/>
      </rPr>
      <t>(1845) », </t>
    </r>
    <r>
      <rPr>
        <i/>
        <sz val="11"/>
        <color rgb="FF444444"/>
        <rFont val="Lato"/>
      </rPr>
      <t>Les Cahiers Robinson</t>
    </r>
    <r>
      <rPr>
        <sz val="11"/>
        <color rgb="FF444444"/>
        <rFont val="Lato"/>
      </rPr>
      <t>, Université de Lille, 1998, p. 49-72. [Télécharger]</t>
    </r>
  </si>
  <si>
    <t>● Kaiser, Martin, « Literatur in Bildern : hommage à Rodolphe Töpffer », Librarium, revue de la Société Suisse des Bibliophiles, volume 39 n° 3, décembre 1996. [Lien]</t>
  </si>
  <si>
    <t>● Kunzle, David, « Histoire de Monsieur Cryptogame (1845) : une bande dessinée de Rodolphe Töpffer pour le grand public », Genava, No. 32, 1984, p. 139-1690. [Télécharger]</t>
  </si>
  <si>
    <t>● Kunzle, David, « Rodolphe Töpffer’s Aesthetic Revolution », A Comics Studies Reader (Heer, Jeet et Worcester, Kent dir.), University of Mississippi, 2009, p. 17-24. [Télécharger]</t>
  </si>
  <si>
    <t>● Kunzle, David, « The Gourary Töpffer manuscript of Monsieur Jabot: A question of authenticity. With the dating and distribution of Rodolphe Töpffer’s first published picture story, and the world’s first modern comic strip », European Comic Art, Vol. 2, No. 2, 2009, p. 173-203. [Télécharger]</t>
  </si>
  <si>
    <t>● Kunzle, David, chapitre 2 « Töpffer », History of the comic strip. The nineteenth century, University of California Press, 1990, p. 28-71. [Télécharger]</t>
  </si>
  <si>
    <t>● Kunzle, David, Father of the Comic Strip: Rodolphe Töpffer, University Press of Mississippi, 2007. [Lien]</t>
  </si>
  <si>
    <t>● Kunzle, David, Rodolphe Töpffer: The Complete Comic Strips, University Press of Mississippi, 2007. [Lien]</t>
  </si>
  <si>
    <t>● Maggetti, Daniel « Rodolphe Töpffer et l’Antiquité », Études de lettres, n° 1-2, 2010, p. 217-228. [Lien]</t>
  </si>
  <si>
    <t>● Maschietto, Manuela, « Catalogue raisonné des œuvres originales de Rodolphe Töpffer dans les collections privées genevoises », Genava, n° 9, 1961. [Lien]</t>
  </si>
  <si>
    <t>● Maschietto, Manuela, « Jean-Jacques Rousseau et Rodolphe Töpffer », Genava, n° 10, 1962. [Lien]</t>
  </si>
  <si>
    <t>● Morita, Naoko, « La découverte de Töpffer au japon », Neuvième art 2.0, mis en ligne en mai 2015. [Lien]</t>
  </si>
  <si>
    <t>● Pickford, Susan, Le voyage excentrique. Jeux textuels et paratextuels dans l’anti-récit de voyage, 1760-1850, Chapitre V, « Métamorphoses de l’excentricité : Rodolphe Töpffer et les Voyages en zigzag », ENS Éditions, Institut d’histoire du livre, Lyon, 2018. [Lien]</t>
  </si>
  <si>
    <t>● Rauch, André, « Les temps du Voyage en zigzag de Rodolphe Töpffer », Revue d’histoire culturelle, n° 3, 2021, mis en ligne le 10 octobre 2021. [Lien]   </t>
  </si>
  <si>
    <t>● Relave, Pierre-Maxime (Abbé), La vie et les œuvres de Töpffer d’après des documents inédits, suivies de fragments de littérature et de critique inédits ou inconnus, Hachette, Paris 1886. [Lien]</t>
  </si>
  <si>
    <t>● Relave, Pierre-Maxime (Abbé), Rodolphe Töpffer : biographie et extraits, Emmanuel Vitte, 1899. [Lien]</t>
  </si>
  <si>
    <t>● Sainte-Beuve, Charles-Augustin, « Rodolphe Töpffer », Revue des Deux Mondes, mars 1841, p. 490-510. [Lien]</t>
  </si>
  <si>
    <t>● Sterckx, Pierre, « Les desseins du dessin selon le docteur Festus », Neuvième art 2.0, mis en ligne en Janvier 1996. [Lien] </t>
  </si>
  <si>
    <t>● Tane, Benoît, « Estampes d’illustration et « littérature en estampes » : « l’autre » roman ? (Töpffer, Richardson, Hogarth) », Genres littéraires et peinture, 2015, pp. 31-45. [Lien]</t>
  </si>
  <si>
    <t>BNF</t>
  </si>
  <si>
    <t>BGE</t>
  </si>
  <si>
    <t>BML</t>
  </si>
  <si>
    <t>CIBDI</t>
  </si>
  <si>
    <t>GRI</t>
  </si>
  <si>
    <t>HU</t>
  </si>
  <si>
    <t>MC</t>
  </si>
  <si>
    <t>ON</t>
  </si>
  <si>
    <t>gallica.bnf.fr</t>
  </si>
  <si>
    <t>numelyo.bm-lyon.fr</t>
  </si>
  <si>
    <t>parismuseescollections.paris.fr</t>
  </si>
  <si>
    <t>onb.digital</t>
  </si>
  <si>
    <r>
      <rPr>
        <u/>
        <sz val="11"/>
        <color rgb="FF444444"/>
        <rFont val="Calibri"/>
        <family val="2"/>
        <scheme val="minor"/>
      </rPr>
      <t>B</t>
    </r>
    <r>
      <rPr>
        <sz val="11"/>
        <color rgb="FF444444"/>
        <rFont val="Calibri"/>
        <family val="2"/>
        <scheme val="minor"/>
      </rPr>
      <t xml:space="preserve">ibliothèque de </t>
    </r>
    <r>
      <rPr>
        <u/>
        <sz val="11"/>
        <color rgb="FF444444"/>
        <rFont val="Calibri"/>
        <family val="2"/>
        <scheme val="minor"/>
      </rPr>
      <t>Ge</t>
    </r>
    <r>
      <rPr>
        <sz val="11"/>
        <color rgb="FF444444"/>
        <rFont val="Calibri"/>
        <family val="2"/>
        <scheme val="minor"/>
      </rPr>
      <t>nève</t>
    </r>
  </si>
  <si>
    <r>
      <rPr>
        <u/>
        <sz val="11"/>
        <color rgb="FF444444"/>
        <rFont val="Calibri"/>
        <family val="2"/>
        <scheme val="minor"/>
      </rPr>
      <t>B</t>
    </r>
    <r>
      <rPr>
        <sz val="11"/>
        <color rgb="FF444444"/>
        <rFont val="Calibri"/>
        <family val="2"/>
        <scheme val="minor"/>
      </rPr>
      <t xml:space="preserve">ibliothèque </t>
    </r>
    <r>
      <rPr>
        <u/>
        <sz val="11"/>
        <color rgb="FF444444"/>
        <rFont val="Calibri"/>
        <family val="2"/>
        <scheme val="minor"/>
      </rPr>
      <t>m</t>
    </r>
    <r>
      <rPr>
        <sz val="11"/>
        <color rgb="FF444444"/>
        <rFont val="Calibri"/>
        <family val="2"/>
        <scheme val="minor"/>
      </rPr>
      <t xml:space="preserve">unicipale de </t>
    </r>
    <r>
      <rPr>
        <u/>
        <sz val="11"/>
        <color rgb="FF444444"/>
        <rFont val="Calibri"/>
        <family val="2"/>
        <scheme val="minor"/>
      </rPr>
      <t>L</t>
    </r>
    <r>
      <rPr>
        <sz val="11"/>
        <color rgb="FF444444"/>
        <rFont val="Calibri"/>
        <family val="2"/>
        <scheme val="minor"/>
      </rPr>
      <t>yon</t>
    </r>
  </si>
  <si>
    <r>
      <rPr>
        <u/>
        <sz val="11"/>
        <color rgb="FF444444"/>
        <rFont val="Calibri"/>
        <family val="2"/>
        <scheme val="minor"/>
      </rPr>
      <t>G</t>
    </r>
    <r>
      <rPr>
        <sz val="11"/>
        <color rgb="FF444444"/>
        <rFont val="Calibri"/>
        <family val="2"/>
        <scheme val="minor"/>
      </rPr>
      <t xml:space="preserve">etty </t>
    </r>
    <r>
      <rPr>
        <u/>
        <sz val="11"/>
        <color rgb="FF444444"/>
        <rFont val="Calibri"/>
        <family val="2"/>
        <scheme val="minor"/>
      </rPr>
      <t>R</t>
    </r>
    <r>
      <rPr>
        <sz val="11"/>
        <color rgb="FF444444"/>
        <rFont val="Calibri"/>
        <family val="2"/>
        <scheme val="minor"/>
      </rPr>
      <t xml:space="preserve">esearch </t>
    </r>
    <r>
      <rPr>
        <u/>
        <sz val="11"/>
        <color rgb="FF444444"/>
        <rFont val="Calibri"/>
        <family val="2"/>
        <scheme val="minor"/>
      </rPr>
      <t>I</t>
    </r>
    <r>
      <rPr>
        <sz val="11"/>
        <color rgb="FF444444"/>
        <rFont val="Calibri"/>
        <family val="2"/>
        <scheme val="minor"/>
      </rPr>
      <t xml:space="preserve">nstitute </t>
    </r>
  </si>
  <si>
    <r>
      <rPr>
        <u/>
        <sz val="11"/>
        <color rgb="FF444444"/>
        <rFont val="Calibri"/>
        <family val="2"/>
        <scheme val="minor"/>
      </rPr>
      <t>C</t>
    </r>
    <r>
      <rPr>
        <sz val="11"/>
        <color rgb="FF444444"/>
        <rFont val="Calibri"/>
        <family val="2"/>
        <scheme val="minor"/>
      </rPr>
      <t xml:space="preserve">ité </t>
    </r>
    <r>
      <rPr>
        <u/>
        <sz val="11"/>
        <color rgb="FF444444"/>
        <rFont val="Calibri"/>
        <family val="2"/>
        <scheme val="minor"/>
      </rPr>
      <t>I</t>
    </r>
    <r>
      <rPr>
        <sz val="11"/>
        <color rgb="FF444444"/>
        <rFont val="Calibri"/>
        <family val="2"/>
        <scheme val="minor"/>
      </rPr>
      <t xml:space="preserve">nternationale de la </t>
    </r>
    <r>
      <rPr>
        <u/>
        <sz val="11"/>
        <color rgb="FF444444"/>
        <rFont val="Calibri"/>
        <family val="2"/>
        <scheme val="minor"/>
      </rPr>
      <t>B</t>
    </r>
    <r>
      <rPr>
        <sz val="11"/>
        <color rgb="FF444444"/>
        <rFont val="Calibri"/>
        <family val="2"/>
        <scheme val="minor"/>
      </rPr>
      <t xml:space="preserve">ande </t>
    </r>
    <r>
      <rPr>
        <u/>
        <sz val="11"/>
        <color rgb="FF444444"/>
        <rFont val="Calibri"/>
        <family val="2"/>
        <scheme val="minor"/>
      </rPr>
      <t>D</t>
    </r>
    <r>
      <rPr>
        <sz val="11"/>
        <color rgb="FF444444"/>
        <rFont val="Calibri"/>
        <family val="2"/>
        <scheme val="minor"/>
      </rPr>
      <t>essinée et de l’</t>
    </r>
    <r>
      <rPr>
        <u/>
        <sz val="11"/>
        <color rgb="FF444444"/>
        <rFont val="Calibri"/>
        <family val="2"/>
        <scheme val="minor"/>
      </rPr>
      <t>I</t>
    </r>
    <r>
      <rPr>
        <sz val="11"/>
        <color rgb="FF444444"/>
        <rFont val="Calibri"/>
        <family val="2"/>
        <scheme val="minor"/>
      </rPr>
      <t>mage</t>
    </r>
  </si>
  <si>
    <r>
      <rPr>
        <u/>
        <sz val="11"/>
        <color rgb="FF444444"/>
        <rFont val="Calibri"/>
        <family val="2"/>
        <scheme val="minor"/>
      </rPr>
      <t>H</t>
    </r>
    <r>
      <rPr>
        <sz val="11"/>
        <color rgb="FF444444"/>
        <rFont val="Calibri"/>
        <family val="2"/>
        <scheme val="minor"/>
      </rPr>
      <t xml:space="preserve">arvard </t>
    </r>
    <r>
      <rPr>
        <u/>
        <sz val="11"/>
        <color rgb="FF444444"/>
        <rFont val="Calibri"/>
        <family val="2"/>
        <scheme val="minor"/>
      </rPr>
      <t>U</t>
    </r>
    <r>
      <rPr>
        <sz val="11"/>
        <color rgb="FF444444"/>
        <rFont val="Calibri"/>
        <family val="2"/>
        <scheme val="minor"/>
      </rPr>
      <t>niversity</t>
    </r>
  </si>
  <si>
    <t>Cambridge (USA)</t>
  </si>
  <si>
    <r>
      <rPr>
        <u/>
        <sz val="11"/>
        <color rgb="FF444444"/>
        <rFont val="Calibri"/>
        <family val="2"/>
        <scheme val="minor"/>
      </rPr>
      <t>M</t>
    </r>
    <r>
      <rPr>
        <sz val="11"/>
        <color rgb="FF444444"/>
        <rFont val="Calibri"/>
        <family val="2"/>
        <scheme val="minor"/>
      </rPr>
      <t xml:space="preserve">usée </t>
    </r>
    <r>
      <rPr>
        <u/>
        <sz val="11"/>
        <color rgb="FF444444"/>
        <rFont val="Calibri"/>
        <family val="2"/>
        <scheme val="minor"/>
      </rPr>
      <t>C</t>
    </r>
    <r>
      <rPr>
        <sz val="11"/>
        <color rgb="FF444444"/>
        <rFont val="Calibri"/>
        <family val="2"/>
        <scheme val="minor"/>
      </rPr>
      <t>arnavalet</t>
    </r>
  </si>
  <si>
    <t>Paris (FRA)</t>
  </si>
  <si>
    <t>Angoulême (FRA)</t>
  </si>
  <si>
    <t>Los Angeles (USA)</t>
  </si>
  <si>
    <t>Lyon (FRA)</t>
  </si>
  <si>
    <r>
      <rPr>
        <b/>
        <sz val="11"/>
        <color rgb="FFFF0000"/>
        <rFont val="Calibri"/>
        <family val="2"/>
        <scheme val="minor"/>
      </rPr>
      <t>[</t>
    </r>
    <r>
      <rPr>
        <sz val="11"/>
        <color theme="1"/>
        <rFont val="Calibri"/>
        <family val="2"/>
        <scheme val="minor"/>
      </rPr>
      <t>gallica.bnf.fr</t>
    </r>
    <r>
      <rPr>
        <b/>
        <sz val="11"/>
        <color rgb="FFFF0000"/>
        <rFont val="Calibri"/>
        <family val="2"/>
        <scheme val="minor"/>
      </rPr>
      <t>]</t>
    </r>
  </si>
  <si>
    <t>Acr.</t>
  </si>
  <si>
    <t>Name</t>
  </si>
  <si>
    <t>City (Country)</t>
  </si>
  <si>
    <t>URL</t>
  </si>
  <si>
    <r>
      <rPr>
        <u/>
        <sz val="11"/>
        <color rgb="FF444444"/>
        <rFont val="Calibri"/>
        <family val="2"/>
        <scheme val="minor"/>
      </rPr>
      <t>Ö</t>
    </r>
    <r>
      <rPr>
        <sz val="11"/>
        <color rgb="FF444444"/>
        <rFont val="Calibri"/>
        <family val="2"/>
        <scheme val="minor"/>
      </rPr>
      <t xml:space="preserve">sterreichische </t>
    </r>
    <r>
      <rPr>
        <u/>
        <sz val="11"/>
        <color rgb="FF444444"/>
        <rFont val="Calibri"/>
        <family val="2"/>
        <scheme val="minor"/>
      </rPr>
      <t>N</t>
    </r>
    <r>
      <rPr>
        <sz val="11"/>
        <color rgb="FF444444"/>
        <rFont val="Calibri"/>
        <family val="2"/>
        <scheme val="minor"/>
      </rPr>
      <t>ationalbibliothek</t>
    </r>
  </si>
  <si>
    <t>Histoire de M. Crépin</t>
  </si>
  <si>
    <t>Le Docteur Festus</t>
  </si>
  <si>
    <t>Histoire d’Albert</t>
  </si>
  <si>
    <t>Histoire de M. Cryptogame</t>
  </si>
  <si>
    <t>[Histoires non publiées]</t>
  </si>
  <si>
    <t>[Jabot]</t>
  </si>
  <si>
    <t>[Crépin]</t>
  </si>
  <si>
    <t>[Festus]</t>
  </si>
  <si>
    <t>[Pencil]</t>
  </si>
  <si>
    <t>[Albert]</t>
  </si>
  <si>
    <t>[Cryptogame]</t>
  </si>
  <si>
    <t>[Boissec]</t>
  </si>
  <si>
    <t>[Trictrac]</t>
  </si>
  <si>
    <t>[Vertpré]</t>
  </si>
  <si>
    <t>http://www.topfferiana.fr/2026/02/rodolphe-topffer-oeuvre-et-bibliographie</t>
  </si>
  <si>
    <t>BGE: Coll. Suz. 128</t>
  </si>
  <si>
    <t>https://www.e-rara.ch/gep_r/download/pdf/29707868</t>
  </si>
  <si>
    <t>BNF: Tf-72-4</t>
  </si>
  <si>
    <t>BML: Rés 425036</t>
  </si>
  <si>
    <t>https://catalogue.bm-lyon.fr/ark:/75584/pf0000256972</t>
  </si>
  <si>
    <t>CIBDI: FA-p-00273</t>
  </si>
  <si>
    <t>KB: BEELDV AAA 022</t>
  </si>
  <si>
    <t>https://webggc.oclc.org/cbs/DB=2.37/XMLPRS=Y/PPN?PPN=047143290</t>
  </si>
  <si>
    <t>KB</t>
  </si>
  <si>
    <t>kb.nl</t>
  </si>
  <si>
    <t>NB:</t>
  </si>
  <si>
    <t>Geneva (CHE)</t>
  </si>
  <si>
    <t>Vienna (AUT)</t>
  </si>
  <si>
    <t>General Comment</t>
  </si>
  <si>
    <t>KB: BEELDV AAA 023</t>
  </si>
  <si>
    <t>https://webggc.oclc.org/cbs/DB=2.37/XMLPRS=Y/PPN?PPN=357996798</t>
  </si>
  <si>
    <t>BNF: 4-Z-3829 (10)</t>
  </si>
  <si>
    <t>KB: BEELDV AAA 028</t>
  </si>
  <si>
    <t>Lausanne (CHE)</t>
  </si>
  <si>
    <t>bcu-lausanne.ch</t>
  </si>
  <si>
    <t>https://renouvaud1.primo.exlibrisgroup.com/permalink/41BCULAUSA_LIB/1e8s4sk/alma991005721099702852</t>
  </si>
  <si>
    <t>BCUL: AB 311</t>
  </si>
  <si>
    <t>BCUL</t>
  </si>
  <si>
    <r>
      <rPr>
        <u/>
        <sz val="11"/>
        <color rgb="FF444444"/>
        <rFont val="Calibri"/>
        <family val="2"/>
        <scheme val="minor"/>
      </rPr>
      <t>B</t>
    </r>
    <r>
      <rPr>
        <sz val="11"/>
        <color rgb="FF444444"/>
        <rFont val="Calibri"/>
        <family val="2"/>
        <scheme val="minor"/>
      </rPr>
      <t xml:space="preserve">ibliothèque </t>
    </r>
    <r>
      <rPr>
        <u/>
        <sz val="11"/>
        <color rgb="FF444444"/>
        <rFont val="Calibri"/>
        <family val="2"/>
        <scheme val="minor"/>
      </rPr>
      <t>C</t>
    </r>
    <r>
      <rPr>
        <sz val="11"/>
        <color rgb="FF444444"/>
        <rFont val="Calibri"/>
        <family val="2"/>
        <scheme val="minor"/>
      </rPr>
      <t xml:space="preserve">antonale &amp; </t>
    </r>
    <r>
      <rPr>
        <u/>
        <sz val="11"/>
        <color rgb="FF444444"/>
        <rFont val="Calibri"/>
        <family val="2"/>
        <scheme val="minor"/>
      </rPr>
      <t>U</t>
    </r>
    <r>
      <rPr>
        <sz val="11"/>
        <color rgb="FF444444"/>
        <rFont val="Calibri"/>
        <family val="2"/>
        <scheme val="minor"/>
      </rPr>
      <t xml:space="preserve">niversitaire </t>
    </r>
    <r>
      <rPr>
        <u/>
        <sz val="11"/>
        <color rgb="FF444444"/>
        <rFont val="Calibri"/>
        <family val="2"/>
        <scheme val="minor"/>
      </rPr>
      <t>L</t>
    </r>
    <r>
      <rPr>
        <sz val="11"/>
        <color rgb="FF444444"/>
        <rFont val="Calibri"/>
        <family val="2"/>
        <scheme val="minor"/>
      </rPr>
      <t>ausanne</t>
    </r>
  </si>
  <si>
    <t>Introduction</t>
  </si>
  <si>
    <t>Legend</t>
  </si>
  <si>
    <t>RTP</t>
  </si>
  <si>
    <r>
      <rPr>
        <u/>
        <sz val="11"/>
        <color theme="1"/>
        <rFont val="Calibri"/>
        <family val="2"/>
        <scheme val="minor"/>
      </rPr>
      <t>R</t>
    </r>
    <r>
      <rPr>
        <sz val="11"/>
        <color theme="1"/>
        <rFont val="Calibri"/>
        <family val="2"/>
        <scheme val="minor"/>
      </rPr>
      <t xml:space="preserve">odolphe </t>
    </r>
    <r>
      <rPr>
        <u/>
        <sz val="11"/>
        <color theme="1"/>
        <rFont val="Calibri"/>
        <family val="2"/>
        <scheme val="minor"/>
      </rPr>
      <t>T</t>
    </r>
    <r>
      <rPr>
        <sz val="11"/>
        <color theme="1"/>
        <rFont val="Calibri"/>
        <family val="2"/>
        <scheme val="minor"/>
      </rPr>
      <t xml:space="preserve">öpffer </t>
    </r>
    <r>
      <rPr>
        <u/>
        <sz val="11"/>
        <color theme="1"/>
        <rFont val="Calibri"/>
        <family val="2"/>
        <scheme val="minor"/>
      </rPr>
      <t>P</t>
    </r>
    <r>
      <rPr>
        <sz val="11"/>
        <color theme="1"/>
        <rFont val="Calibri"/>
        <family val="2"/>
        <scheme val="minor"/>
      </rPr>
      <t>age</t>
    </r>
  </si>
  <si>
    <t>2.  Varia</t>
  </si>
  <si>
    <t>1. Origin</t>
  </si>
  <si>
    <r>
      <rPr>
        <b/>
        <sz val="11"/>
        <color rgb="FFFF0000"/>
        <rFont val="Calibri"/>
        <family val="2"/>
        <scheme val="minor"/>
      </rPr>
      <t>[</t>
    </r>
    <r>
      <rPr>
        <sz val="11"/>
        <color theme="1"/>
        <rFont val="Calibri"/>
        <family val="2"/>
        <scheme val="minor"/>
      </rPr>
      <t>URL</t>
    </r>
    <r>
      <rPr>
        <b/>
        <sz val="11"/>
        <color rgb="FFFF0000"/>
        <rFont val="Calibri"/>
        <family val="2"/>
        <scheme val="minor"/>
      </rPr>
      <t>]</t>
    </r>
  </si>
  <si>
    <t>RT</t>
  </si>
  <si>
    <r>
      <rPr>
        <u/>
        <sz val="11"/>
        <color theme="1"/>
        <rFont val="Calibri"/>
        <family val="2"/>
        <scheme val="minor"/>
      </rPr>
      <t>R</t>
    </r>
    <r>
      <rPr>
        <sz val="11"/>
        <color theme="1"/>
        <rFont val="Calibri"/>
        <family val="2"/>
        <scheme val="minor"/>
      </rPr>
      <t xml:space="preserve">odolphe </t>
    </r>
    <r>
      <rPr>
        <u/>
        <sz val="11"/>
        <color theme="1"/>
        <rFont val="Calibri"/>
        <family val="2"/>
        <scheme val="minor"/>
      </rPr>
      <t>T</t>
    </r>
    <r>
      <rPr>
        <sz val="11"/>
        <color theme="1"/>
        <rFont val="Calibri"/>
        <family val="2"/>
        <scheme val="minor"/>
      </rPr>
      <t>öpffer</t>
    </r>
  </si>
  <si>
    <t>This file presents an overview of the “Albums de littérature en estampes” (i.e. “Albums of prints literature”)</t>
  </si>
  <si>
    <t>Novels &amp; Short Stories</t>
  </si>
  <si>
    <t>Travel Stories</t>
  </si>
  <si>
    <t>which doesn't help to identify them unambiguously.</t>
  </si>
  <si>
    <t>Cailler's bibliography is so detailed, that it makes no sense to merely take over its descriptions.</t>
  </si>
  <si>
    <t>as e-copies may help to shed some light on certain details.</t>
  </si>
  <si>
    <t>Especially for the many Aubert and Garnier editions, which continue to trouble even experts.</t>
  </si>
  <si>
    <t>and assume their copy is some other edition. As if these institutions are not aware of the existing documentation on Töpffer.</t>
  </si>
  <si>
    <r>
      <t xml:space="preserve">the albums themselves contain so little references. On top of that, many copies survived </t>
    </r>
    <r>
      <rPr>
        <u/>
        <sz val="11"/>
        <color theme="1"/>
        <rFont val="Calibri"/>
        <family val="2"/>
        <scheme val="minor"/>
      </rPr>
      <t>without</t>
    </r>
    <r>
      <rPr>
        <sz val="11"/>
        <color theme="1"/>
        <rFont val="Calibri"/>
        <family val="2"/>
        <scheme val="minor"/>
      </rPr>
      <t xml:space="preserve"> their original covers,</t>
    </r>
  </si>
  <si>
    <t>site which hosts the files of this institution (not their own website!)</t>
  </si>
  <si>
    <t>Bibliography</t>
  </si>
  <si>
    <r>
      <t>See tab “</t>
    </r>
    <r>
      <rPr>
        <b/>
        <sz val="11"/>
        <color rgb="FF00B050"/>
        <rFont val="Calibri"/>
        <family val="2"/>
        <scheme val="minor"/>
      </rPr>
      <t>Albums</t>
    </r>
    <r>
      <rPr>
        <sz val="11"/>
        <color theme="1"/>
        <rFont val="Calibri"/>
        <family val="2"/>
        <scheme val="minor"/>
      </rPr>
      <t>”.</t>
    </r>
  </si>
  <si>
    <r>
      <t>Comment</t>
    </r>
    <r>
      <rPr>
        <b/>
        <sz val="12"/>
        <color theme="1"/>
        <rFont val="Calibri"/>
        <family val="2"/>
        <scheme val="minor"/>
      </rPr>
      <t xml:space="preserve"> </t>
    </r>
    <r>
      <rPr>
        <sz val="12"/>
        <color theme="1"/>
        <rFont val="Calibri"/>
        <family val="2"/>
        <scheme val="minor"/>
      </rPr>
      <t>[copy]</t>
    </r>
  </si>
  <si>
    <r>
      <t>URL</t>
    </r>
    <r>
      <rPr>
        <sz val="12"/>
        <color theme="1"/>
        <rFont val="Calibri"/>
        <family val="2"/>
        <scheme val="minor"/>
      </rPr>
      <t xml:space="preserve"> [pdf]</t>
    </r>
  </si>
  <si>
    <r>
      <t>Record</t>
    </r>
    <r>
      <rPr>
        <sz val="12"/>
        <color theme="1"/>
        <rFont val="Calibri"/>
        <family val="2"/>
        <scheme val="minor"/>
      </rPr>
      <t xml:space="preserve"> [paper version]</t>
    </r>
  </si>
  <si>
    <t>This file uses some conventions and Excel techniques which not all readers may be familiar with,</t>
  </si>
  <si>
    <t>so it is probably worth pointing them out:</t>
  </si>
  <si>
    <t>- Grouping:</t>
  </si>
  <si>
    <t>These symbols can be clicked, and behave like this:</t>
  </si>
  <si>
    <t>Fold (close) the current level. Resulting in less lines that can be viewed.</t>
  </si>
  <si>
    <t>When clicked, the “+/-” will change to the other status, and the worksheet will respond by</t>
  </si>
  <si>
    <t>either hiding lines (“-”), or displaying extra ones (“+”).</t>
  </si>
  <si>
    <t>Groupings can be nested, just like paragraphs of a text can contain (sub-)paragraphs.</t>
  </si>
  <si>
    <t>For each title, it groups them per edition.</t>
  </si>
  <si>
    <r>
      <t xml:space="preserve">On the one hand because Cailler only scrutinized </t>
    </r>
    <r>
      <rPr>
        <u/>
        <sz val="11"/>
        <color theme="1"/>
        <rFont val="Calibri"/>
        <family val="2"/>
        <scheme val="minor"/>
      </rPr>
      <t>Frenche-tongue</t>
    </r>
    <r>
      <rPr>
        <sz val="11"/>
        <color theme="1"/>
        <rFont val="Calibri"/>
        <family val="2"/>
        <scheme val="minor"/>
      </rPr>
      <t xml:space="preserve"> editions, on the other</t>
    </r>
  </si>
  <si>
    <t>hand because this is a living project, so the authors want to make sure it is stable before</t>
  </si>
  <si>
    <t>extending it to e.g. English-tongue editions.</t>
  </si>
  <si>
    <t>For each known e-copy of such an edition, the Institution (collection) and the copy's ID are listed,</t>
  </si>
  <si>
    <t>as well as the URLs for the record and for the corresponding pdf, which in principle is downloadable.</t>
  </si>
  <si>
    <t>because many institutions continue to digitize their holdings.</t>
  </si>
  <si>
    <t>These are the “+” and “-” symbols which can be seen in the margins of several worksheets (tabs).</t>
  </si>
  <si>
    <t>Unfold (open) the current level. Extra lines will become visible.</t>
  </si>
  <si>
    <t>Every title has a "General comment" field, which points out some specifics which the copy</t>
  </si>
  <si>
    <t>should have to unambiguously identify it as a complete copy of the edition.</t>
  </si>
  <si>
    <t>Most likely, additional e-copies of many editions will come to light in the future, a.o.</t>
  </si>
  <si>
    <t>We consider this work as ongoing; especially with a highly complicated genesis like</t>
  </si>
  <si>
    <t>the Töpffer albums, every new e-copy discovered is worth examining.</t>
  </si>
  <si>
    <t>e-Versions</t>
  </si>
  <si>
    <t>BCUL: SAVC 150</t>
  </si>
  <si>
    <t>BC</t>
  </si>
  <si>
    <r>
      <rPr>
        <u/>
        <sz val="11"/>
        <color theme="1"/>
        <rFont val="Calibri"/>
        <family val="2"/>
        <scheme val="minor"/>
      </rPr>
      <t>B</t>
    </r>
    <r>
      <rPr>
        <sz val="11"/>
        <color theme="1"/>
        <rFont val="Calibri"/>
        <family val="2"/>
        <scheme val="minor"/>
      </rPr>
      <t xml:space="preserve">ack </t>
    </r>
    <r>
      <rPr>
        <u/>
        <sz val="11"/>
        <color theme="1"/>
        <rFont val="Calibri"/>
        <family val="2"/>
        <scheme val="minor"/>
      </rPr>
      <t>C</t>
    </r>
    <r>
      <rPr>
        <sz val="11"/>
        <color theme="1"/>
        <rFont val="Calibri"/>
        <family val="2"/>
        <scheme val="minor"/>
      </rPr>
      <t>over</t>
    </r>
  </si>
  <si>
    <t>FC</t>
  </si>
  <si>
    <r>
      <rPr>
        <u/>
        <sz val="11"/>
        <color theme="1"/>
        <rFont val="Calibri"/>
        <family val="2"/>
        <scheme val="minor"/>
      </rPr>
      <t>F</t>
    </r>
    <r>
      <rPr>
        <sz val="11"/>
        <color theme="1"/>
        <rFont val="Calibri"/>
        <family val="2"/>
        <scheme val="minor"/>
      </rPr>
      <t xml:space="preserve">ront </t>
    </r>
    <r>
      <rPr>
        <u/>
        <sz val="11"/>
        <color theme="1"/>
        <rFont val="Calibri"/>
        <family val="2"/>
        <scheme val="minor"/>
      </rPr>
      <t>C</t>
    </r>
    <r>
      <rPr>
        <sz val="11"/>
        <color theme="1"/>
        <rFont val="Calibri"/>
        <family val="2"/>
        <scheme val="minor"/>
      </rPr>
      <t>over</t>
    </r>
  </si>
  <si>
    <t>https://renouvaud1.primo.exlibrisgroup.com/permalink/41BCULAUSA_LIB/1e8s4sk/alma991008108269702852</t>
  </si>
  <si>
    <t>- In its inaugural stages the RTP project will be limited to the original Töpffer versions only.</t>
  </si>
  <si>
    <t>- this biblio does NOT aim to identify issues with the online records of the listed e-versions.</t>
  </si>
  <si>
    <t>The Cailler biblio combined with all available e-materials should suffice for the</t>
  </si>
  <si>
    <t>Often remarks for a specific copy are added, thus warning readers that the copy has limitations</t>
  </si>
  <si>
    <t>because Töpfferiana wants to limit the height of a cell to two lines, this in order to keep a</t>
  </si>
  <si>
    <t xml:space="preserve">If more than two remarks are added to a field, this is highligthed as a comment for this cell, </t>
  </si>
  <si>
    <t>Similarly, the number of known copies of a specific e-version is always displayed in colomn D</t>
  </si>
  <si>
    <t>above the corresponding group.</t>
  </si>
  <si>
    <t>File History</t>
  </si>
  <si>
    <t>Date</t>
  </si>
  <si>
    <t>Version</t>
  </si>
  <si>
    <t>Changes</t>
  </si>
  <si>
    <t>dd Mmm 20yy</t>
  </si>
  <si>
    <t>n</t>
  </si>
  <si>
    <t>[Free Text]</t>
  </si>
  <si>
    <t>The below relates to the “Rodolphe Töpffer page” on Töpfferiana. See:</t>
  </si>
  <si>
    <t>Aubert</t>
  </si>
  <si>
    <t>https://www.e-rara.ch/gep_r/content/titleinfo/22276042</t>
  </si>
  <si>
    <t>https://www.e-rara.ch/gep_r/content/titleinfo/29706509</t>
  </si>
  <si>
    <t>BNF: 4-Z-3829 (6)</t>
  </si>
  <si>
    <t>https://gallica.bnf.fr/ark:/12148/bpt6k1424627n/f1.image/f1n80.pdf</t>
  </si>
  <si>
    <t>CIBDI: FA-p-00269</t>
  </si>
  <si>
    <t>332-333</t>
  </si>
  <si>
    <t>1845.01.25 [sam.]</t>
  </si>
  <si>
    <t>IV, 100</t>
  </si>
  <si>
    <t>1845.02.01 [sam.]</t>
  </si>
  <si>
    <t>IV, 101</t>
  </si>
  <si>
    <t>348-349</t>
  </si>
  <si>
    <t>https://gallica.bnf.fr/ark:/12148/bd6t513622530/f12.item</t>
  </si>
  <si>
    <t>380-381</t>
  </si>
  <si>
    <t>396-397</t>
  </si>
  <si>
    <t>IV, 103</t>
  </si>
  <si>
    <t>1845.02.15 [sam.]</t>
  </si>
  <si>
    <t>https://gallica.bnf.fr/ark:/12148/bd6t513622567/f12.item</t>
  </si>
  <si>
    <t>1845.02.22 [sam.]</t>
  </si>
  <si>
    <t>IV, 104</t>
  </si>
  <si>
    <t>V, 105</t>
  </si>
  <si>
    <t>1845.03.01 [sam.]</t>
  </si>
  <si>
    <t>12-13</t>
  </si>
  <si>
    <t>Par l'auteur de M. Vieux-Bois, de M. Jabot, de M. Crépin, du docteur Festus, etc.</t>
  </si>
  <si>
    <t>44-45</t>
  </si>
  <si>
    <t>1845.03.15 [sam.]</t>
  </si>
  <si>
    <t>V, 107</t>
  </si>
  <si>
    <t>28-29</t>
  </si>
  <si>
    <t>1845.03.08 [sam.]</t>
  </si>
  <si>
    <t>V, 106</t>
  </si>
  <si>
    <t>V, 109</t>
  </si>
  <si>
    <t>V, 110</t>
  </si>
  <si>
    <t>V, 111</t>
  </si>
  <si>
    <t>V, 112</t>
  </si>
  <si>
    <t>76-77</t>
  </si>
  <si>
    <t>1845.03.29 [sam.]</t>
  </si>
  <si>
    <t>1845.04.05 [sam.]</t>
  </si>
  <si>
    <t>https://gallica.bnf.fr/ark:/12148/bd6t51362255t/f12.item</t>
  </si>
  <si>
    <t>https://gallica.bnf.fr/ark:/12148/bd6t51362252k/f12.item</t>
  </si>
  <si>
    <t>92-93</t>
  </si>
  <si>
    <t>1845.04.12 [sam.]</t>
  </si>
  <si>
    <t>108-109</t>
  </si>
  <si>
    <t>124-125</t>
  </si>
  <si>
    <t>1845.04.19 [sam.]</t>
  </si>
  <si>
    <t>https://www.e-rara.ch/gep_r/content/titleinfo/22275743</t>
  </si>
  <si>
    <t>These copies will be added as we discover them, or are pointed to them by visitors.</t>
  </si>
  <si>
    <t>- If an e-version can be found on several online locations (e.g. own site of the institution, Hathi Trust,</t>
  </si>
  <si>
    <t>BSB: 4 P.o.gall. 155 h-1</t>
  </si>
  <si>
    <t>BSB: 4 P.o.gall. 155 h-2</t>
  </si>
  <si>
    <t>BSB: 4 P.o.gall. 155 h-3</t>
  </si>
  <si>
    <t>BSB: 4 P.o.gall. 155 h-6</t>
  </si>
  <si>
    <t>BSB: 4 P.o.gall. 155 h-7</t>
  </si>
  <si>
    <t>http://mdz-nbn-resolving.de/urn:nbn:de:bvb:12-bsb10056108-2</t>
  </si>
  <si>
    <t>http://mdz-nbn-resolving.de/urn:nbn:de:bvb:12-bsb10056107-6</t>
  </si>
  <si>
    <t>http://mdz-nbn-resolving.de/urn:nbn:de:bvb:12-bsb10056103-5</t>
  </si>
  <si>
    <t>https://opacplus.bsb-muenchen.de/discovery/fulldisplay?vid=49BVB_BSB%3AVU1&amp;docid=alma991134016749707356&amp;context=L</t>
  </si>
  <si>
    <t>Garnier Frères</t>
  </si>
  <si>
    <t>TP</t>
  </si>
  <si>
    <r>
      <rPr>
        <u/>
        <sz val="11"/>
        <color theme="1"/>
        <rFont val="Calibri"/>
        <family val="2"/>
        <scheme val="minor"/>
      </rPr>
      <t>T</t>
    </r>
    <r>
      <rPr>
        <sz val="11"/>
        <color theme="1"/>
        <rFont val="Calibri"/>
        <family val="2"/>
        <scheme val="minor"/>
      </rPr>
      <t xml:space="preserve">itle </t>
    </r>
    <r>
      <rPr>
        <u/>
        <sz val="11"/>
        <color theme="1"/>
        <rFont val="Calibri"/>
        <family val="2"/>
        <scheme val="minor"/>
      </rPr>
      <t>P</t>
    </r>
    <r>
      <rPr>
        <sz val="11"/>
        <color theme="1"/>
        <rFont val="Calibri"/>
        <family val="2"/>
        <scheme val="minor"/>
      </rPr>
      <t>age</t>
    </r>
  </si>
  <si>
    <t>BSB</t>
  </si>
  <si>
    <r>
      <rPr>
        <u/>
        <sz val="11"/>
        <color rgb="FF444444"/>
        <rFont val="Calibri"/>
        <family val="2"/>
        <scheme val="minor"/>
      </rPr>
      <t>B</t>
    </r>
    <r>
      <rPr>
        <sz val="11"/>
        <color rgb="FF444444"/>
        <rFont val="Calibri"/>
        <family val="2"/>
        <scheme val="minor"/>
      </rPr>
      <t xml:space="preserve">ayerische </t>
    </r>
    <r>
      <rPr>
        <u/>
        <sz val="11"/>
        <color rgb="FF444444"/>
        <rFont val="Calibri"/>
        <family val="2"/>
        <scheme val="minor"/>
      </rPr>
      <t>S</t>
    </r>
    <r>
      <rPr>
        <sz val="11"/>
        <color rgb="FF444444"/>
        <rFont val="Calibri"/>
        <family val="2"/>
        <scheme val="minor"/>
      </rPr>
      <t>taats</t>
    </r>
    <r>
      <rPr>
        <u/>
        <sz val="11"/>
        <color rgb="FF444444"/>
        <rFont val="Calibri"/>
        <family val="2"/>
        <scheme val="minor"/>
      </rPr>
      <t>b</t>
    </r>
    <r>
      <rPr>
        <sz val="11"/>
        <color rgb="FF444444"/>
        <rFont val="Calibri"/>
        <family val="2"/>
        <scheme val="minor"/>
      </rPr>
      <t>ibliothek</t>
    </r>
  </si>
  <si>
    <t>Munchen (DEU)</t>
  </si>
  <si>
    <t>[Garnier Frères]</t>
  </si>
  <si>
    <t>s.a.</t>
  </si>
  <si>
    <t>https://webggc.oclc.org/cbs/DB=2.37/XMLPRS=Y/PPN?PPN=853507341</t>
  </si>
  <si>
    <t>- blue covers;
- ex-libris Alain de Suzannet.</t>
  </si>
  <si>
    <t>https://www.e-rara.ch/gep_r/download/pdf/29706509</t>
  </si>
  <si>
    <t>[Aubert]</t>
  </si>
  <si>
    <t>https://gallica.bnf.fr/ark:/12148/btv1b85290316/f1.image/f1n61.pdf</t>
  </si>
  <si>
    <t>https://data.onb.ac.at/rec/AC10134282</t>
  </si>
  <si>
    <t>https://digital.onb.ac.at/rep/access/open/10ABD7DD</t>
  </si>
  <si>
    <t>ON: 569306-A</t>
  </si>
  <si>
    <t>https://id.lib.harvard.edu/alma/990050893980203941/catalog</t>
  </si>
  <si>
    <t>BNF: 4-Z-3829 (5)</t>
  </si>
  <si>
    <t>RT?</t>
  </si>
  <si>
    <t>https://gallica.bnf.fr/ark:/12148/bpt6k14246215/f1.image/f1n120.pdf</t>
  </si>
  <si>
    <t>https://gallica.bnf.fr/ark:/12148/bpt6k1424620r/f1.image/f1n82.pdf</t>
  </si>
  <si>
    <t>---</t>
  </si>
  <si>
    <t>notice "FRBNF31897966"
(= for all 11 "Caricatures" vols.)</t>
  </si>
  <si>
    <t>Printer</t>
  </si>
  <si>
    <t>MAH</t>
  </si>
  <si>
    <r>
      <rPr>
        <u/>
        <sz val="11"/>
        <color rgb="FF444444"/>
        <rFont val="Calibri"/>
        <family val="2"/>
        <scheme val="minor"/>
      </rPr>
      <t>M</t>
    </r>
    <r>
      <rPr>
        <sz val="11"/>
        <color rgb="FF444444"/>
        <rFont val="Calibri"/>
        <family val="2"/>
        <scheme val="minor"/>
      </rPr>
      <t>usée d'</t>
    </r>
    <r>
      <rPr>
        <u/>
        <sz val="11"/>
        <color rgb="FF444444"/>
        <rFont val="Calibri"/>
        <family val="2"/>
        <scheme val="minor"/>
      </rPr>
      <t>A</t>
    </r>
    <r>
      <rPr>
        <sz val="11"/>
        <color rgb="FF444444"/>
        <rFont val="Calibri"/>
        <family val="2"/>
        <scheme val="minor"/>
      </rPr>
      <t>rt et d'</t>
    </r>
    <r>
      <rPr>
        <u/>
        <sz val="11"/>
        <color rgb="FF444444"/>
        <rFont val="Calibri"/>
        <family val="2"/>
        <scheme val="minor"/>
      </rPr>
      <t>H</t>
    </r>
    <r>
      <rPr>
        <sz val="11"/>
        <color rgb="FF444444"/>
        <rFont val="Calibri"/>
        <family val="2"/>
        <scheme val="minor"/>
      </rPr>
      <t>istoire de Genève</t>
    </r>
  </si>
  <si>
    <t>mahmah.ch</t>
  </si>
  <si>
    <t xml:space="preserve"> J.J. Dubochet</t>
  </si>
  <si>
    <t>UT</t>
  </si>
  <si>
    <t>University of Toronto</t>
  </si>
  <si>
    <t>Toronto (CAN)</t>
  </si>
  <si>
    <t>library.utoronto.ca</t>
  </si>
  <si>
    <t>UT: ???</t>
  </si>
  <si>
    <r>
      <t>https://gallica.bnf.fr/ark:/12148/</t>
    </r>
    <r>
      <rPr>
        <b/>
        <sz val="11"/>
        <color rgb="FF00B050"/>
        <rFont val="Calibri"/>
        <family val="2"/>
        <scheme val="minor"/>
      </rPr>
      <t>bpt6k898103f</t>
    </r>
    <r>
      <rPr>
        <sz val="11"/>
        <color rgb="FF111111"/>
        <rFont val="Calibri"/>
        <family val="2"/>
        <scheme val="minor"/>
      </rPr>
      <t>/f20.item</t>
    </r>
  </si>
  <si>
    <r>
      <t>https://gallica.bnf.fr/ark:/12148/</t>
    </r>
    <r>
      <rPr>
        <b/>
        <sz val="11"/>
        <color rgb="FF00B050"/>
        <rFont val="Calibri"/>
        <family val="2"/>
        <scheme val="minor"/>
      </rPr>
      <t>bpt6k898103f</t>
    </r>
    <r>
      <rPr>
        <sz val="11"/>
        <color rgb="FF111111"/>
        <rFont val="Calibri"/>
        <family val="2"/>
        <scheme val="minor"/>
      </rPr>
      <t>/f36.item</t>
    </r>
  </si>
  <si>
    <r>
      <t>https://gallica.bnf.fr/ark:/12148/</t>
    </r>
    <r>
      <rPr>
        <b/>
        <sz val="11"/>
        <color rgb="FF00B050"/>
        <rFont val="Calibri"/>
        <family val="2"/>
        <scheme val="minor"/>
      </rPr>
      <t>bpt6k898103f</t>
    </r>
    <r>
      <rPr>
        <sz val="11"/>
        <color rgb="FF111111"/>
        <rFont val="Calibri"/>
        <family val="2"/>
        <scheme val="minor"/>
      </rPr>
      <t>/f51.item</t>
    </r>
  </si>
  <si>
    <r>
      <t>https://gallica.bnf.fr/ark:/12148/</t>
    </r>
    <r>
      <rPr>
        <b/>
        <sz val="11"/>
        <color rgb="FF00B050"/>
        <rFont val="Calibri"/>
        <family val="2"/>
        <scheme val="minor"/>
      </rPr>
      <t>bpt6k898103f</t>
    </r>
    <r>
      <rPr>
        <sz val="11"/>
        <color rgb="FF111111"/>
        <rFont val="Calibri"/>
        <family val="2"/>
        <scheme val="minor"/>
      </rPr>
      <t>/f83.item</t>
    </r>
  </si>
  <si>
    <r>
      <t>https://gallica.bnf.fr/ark:/12148/</t>
    </r>
    <r>
      <rPr>
        <b/>
        <sz val="11"/>
        <color rgb="FF00B050"/>
        <rFont val="Calibri"/>
        <family val="2"/>
        <scheme val="minor"/>
      </rPr>
      <t>bpt6k898103f</t>
    </r>
    <r>
      <rPr>
        <sz val="11"/>
        <color rgb="FF111111"/>
        <rFont val="Calibri"/>
        <family val="2"/>
        <scheme val="minor"/>
      </rPr>
      <t>/f99.item</t>
    </r>
  </si>
  <si>
    <r>
      <t>https://gallica.bnf.fr/ark:/12148/</t>
    </r>
    <r>
      <rPr>
        <b/>
        <sz val="11"/>
        <color rgb="FF00B050"/>
        <rFont val="Calibri"/>
        <family val="2"/>
        <scheme val="minor"/>
      </rPr>
      <t>bpt6k898103f</t>
    </r>
    <r>
      <rPr>
        <sz val="11"/>
        <color rgb="FF111111"/>
        <rFont val="Calibri"/>
        <family val="2"/>
        <scheme val="minor"/>
      </rPr>
      <t>/f114.item</t>
    </r>
  </si>
  <si>
    <r>
      <t>https://gallica.bnf.fr/ark:/12148/</t>
    </r>
    <r>
      <rPr>
        <b/>
        <sz val="11"/>
        <color rgb="FF00B050"/>
        <rFont val="Calibri"/>
        <family val="2"/>
        <scheme val="minor"/>
      </rPr>
      <t>bpt6k898103f</t>
    </r>
    <r>
      <rPr>
        <sz val="11"/>
        <color theme="1"/>
        <rFont val="Calibri"/>
        <family val="2"/>
        <scheme val="minor"/>
      </rPr>
      <t>/f130.item</t>
    </r>
  </si>
  <si>
    <t>BNF: FOL-LC2-1549 [all vols.]</t>
  </si>
  <si>
    <t>FHJ</t>
  </si>
  <si>
    <r>
      <rPr>
        <u/>
        <sz val="11"/>
        <color rgb="FF444444"/>
        <rFont val="Calibri"/>
        <family val="2"/>
        <scheme val="minor"/>
      </rPr>
      <t>F</t>
    </r>
    <r>
      <rPr>
        <sz val="11"/>
        <color rgb="FF444444"/>
        <rFont val="Calibri"/>
        <family val="2"/>
        <scheme val="minor"/>
      </rPr>
      <t xml:space="preserve">onds </t>
    </r>
    <r>
      <rPr>
        <u/>
        <sz val="11"/>
        <color rgb="FF444444"/>
        <rFont val="Calibri"/>
        <family val="2"/>
        <scheme val="minor"/>
      </rPr>
      <t>H</t>
    </r>
    <r>
      <rPr>
        <sz val="11"/>
        <color rgb="FF444444"/>
        <rFont val="Calibri"/>
        <family val="2"/>
        <scheme val="minor"/>
      </rPr>
      <t xml:space="preserve">eure </t>
    </r>
    <r>
      <rPr>
        <u/>
        <sz val="11"/>
        <color rgb="FF444444"/>
        <rFont val="Calibri"/>
        <family val="2"/>
        <scheme val="minor"/>
      </rPr>
      <t>j</t>
    </r>
    <r>
      <rPr>
        <sz val="11"/>
        <color rgb="FF444444"/>
        <rFont val="Calibri"/>
        <family val="2"/>
        <scheme val="minor"/>
      </rPr>
      <t>oyeuse</t>
    </r>
  </si>
  <si>
    <r>
      <t>https://archive.org/stream/</t>
    </r>
    <r>
      <rPr>
        <b/>
        <sz val="11"/>
        <color rgb="FF00B050"/>
        <rFont val="Calibri"/>
        <family val="2"/>
        <scheme val="minor"/>
      </rPr>
      <t>lillustrationjou15pari</t>
    </r>
    <r>
      <rPr>
        <sz val="11"/>
        <color rgb="FF111111"/>
        <rFont val="Calibri"/>
        <family val="2"/>
        <scheme val="minor"/>
      </rPr>
      <t>#page/12/mode/2up</t>
    </r>
  </si>
  <si>
    <r>
      <t>https://archive.org/stream/</t>
    </r>
    <r>
      <rPr>
        <b/>
        <sz val="11"/>
        <color rgb="FF00B050"/>
        <rFont val="Calibri"/>
        <family val="2"/>
        <scheme val="minor"/>
      </rPr>
      <t>lillustrationjou15pari</t>
    </r>
    <r>
      <rPr>
        <sz val="11"/>
        <color rgb="FF111111"/>
        <rFont val="Calibri"/>
        <family val="2"/>
        <scheme val="minor"/>
      </rPr>
      <t>#page/28/mode/2up</t>
    </r>
  </si>
  <si>
    <r>
      <t>https://archive.org/stream/</t>
    </r>
    <r>
      <rPr>
        <b/>
        <sz val="11"/>
        <color rgb="FF00B050"/>
        <rFont val="Calibri"/>
        <family val="2"/>
        <scheme val="minor"/>
      </rPr>
      <t>lillustrationjou15pari</t>
    </r>
    <r>
      <rPr>
        <sz val="11"/>
        <color rgb="FF111111"/>
        <rFont val="Calibri"/>
        <family val="2"/>
        <scheme val="minor"/>
      </rPr>
      <t>#page/44/mode/2up</t>
    </r>
  </si>
  <si>
    <r>
      <t>https://archive.org/stream/</t>
    </r>
    <r>
      <rPr>
        <b/>
        <sz val="11"/>
        <color rgb="FF00B050"/>
        <rFont val="Calibri"/>
        <family val="2"/>
        <scheme val="minor"/>
      </rPr>
      <t>lillustrationjou15pari</t>
    </r>
    <r>
      <rPr>
        <sz val="11"/>
        <color rgb="FF111111"/>
        <rFont val="Calibri"/>
        <family val="2"/>
        <scheme val="minor"/>
      </rPr>
      <t>#page/76/mode/2up</t>
    </r>
  </si>
  <si>
    <r>
      <t>https://archive.org/stream/</t>
    </r>
    <r>
      <rPr>
        <b/>
        <sz val="11"/>
        <color rgb="FF00B050"/>
        <rFont val="Calibri"/>
        <family val="2"/>
        <scheme val="minor"/>
      </rPr>
      <t>lillustrationjou15pari</t>
    </r>
    <r>
      <rPr>
        <sz val="11"/>
        <color rgb="FF111111"/>
        <rFont val="Calibri"/>
        <family val="2"/>
        <scheme val="minor"/>
      </rPr>
      <t>#page/92/mode/2up</t>
    </r>
  </si>
  <si>
    <r>
      <t>https://archive.org/stream/</t>
    </r>
    <r>
      <rPr>
        <b/>
        <sz val="11"/>
        <color rgb="FF00B050"/>
        <rFont val="Calibri"/>
        <family val="2"/>
        <scheme val="minor"/>
      </rPr>
      <t>lillustrationjou15pari</t>
    </r>
    <r>
      <rPr>
        <sz val="11"/>
        <color rgb="FF111111"/>
        <rFont val="Calibri"/>
        <family val="2"/>
        <scheme val="minor"/>
      </rPr>
      <t>#page/108/mode/2up</t>
    </r>
  </si>
  <si>
    <r>
      <t>https://archive.org/stream/</t>
    </r>
    <r>
      <rPr>
        <b/>
        <sz val="11"/>
        <color rgb="FF00B050"/>
        <rFont val="Calibri"/>
        <family val="2"/>
        <scheme val="minor"/>
      </rPr>
      <t>lillustrationjou15pari</t>
    </r>
    <r>
      <rPr>
        <sz val="11"/>
        <color rgb="FF111111"/>
        <rFont val="Calibri"/>
        <family val="2"/>
        <scheme val="minor"/>
      </rPr>
      <t>#page/124/mode/2up</t>
    </r>
  </si>
  <si>
    <r>
      <t>https://archive.org/stream/</t>
    </r>
    <r>
      <rPr>
        <b/>
        <sz val="11"/>
        <color rgb="FF111111"/>
        <rFont val="Calibri"/>
        <family val="2"/>
        <scheme val="minor"/>
      </rPr>
      <t>lillustrationjou04pari</t>
    </r>
    <r>
      <rPr>
        <sz val="11"/>
        <color rgb="FF111111"/>
        <rFont val="Calibri"/>
        <family val="2"/>
        <scheme val="minor"/>
      </rPr>
      <t>#page/332/mode/2up</t>
    </r>
  </si>
  <si>
    <r>
      <t>https://archive.org/stream/</t>
    </r>
    <r>
      <rPr>
        <b/>
        <sz val="11"/>
        <color rgb="FF111111"/>
        <rFont val="Calibri"/>
        <family val="2"/>
        <scheme val="minor"/>
      </rPr>
      <t>lillustrationjou04pari</t>
    </r>
    <r>
      <rPr>
        <sz val="11"/>
        <color rgb="FF111111"/>
        <rFont val="Calibri"/>
        <family val="2"/>
        <scheme val="minor"/>
      </rPr>
      <t>#page/348/mode/2up</t>
    </r>
  </si>
  <si>
    <r>
      <t>https://archive.org/stream/</t>
    </r>
    <r>
      <rPr>
        <b/>
        <sz val="11"/>
        <color rgb="FF111111"/>
        <rFont val="Calibri"/>
        <family val="2"/>
        <scheme val="minor"/>
      </rPr>
      <t>lillustrationjou04pari</t>
    </r>
    <r>
      <rPr>
        <sz val="11"/>
        <color rgb="FF111111"/>
        <rFont val="Calibri"/>
        <family val="2"/>
        <scheme val="minor"/>
      </rPr>
      <t>#page/380/mode/2up</t>
    </r>
  </si>
  <si>
    <r>
      <t>https://archive.org/stream/</t>
    </r>
    <r>
      <rPr>
        <b/>
        <sz val="11"/>
        <color rgb="FF111111"/>
        <rFont val="Calibri"/>
        <family val="2"/>
        <scheme val="minor"/>
      </rPr>
      <t>lillustrationjou04pari</t>
    </r>
    <r>
      <rPr>
        <sz val="11"/>
        <color rgb="FF111111"/>
        <rFont val="Calibri"/>
        <family val="2"/>
        <scheme val="minor"/>
      </rPr>
      <t>#page/396/mode/2up</t>
    </r>
  </si>
  <si>
    <t>BNF: 4-TF-74</t>
  </si>
  <si>
    <t>[Cailler]</t>
  </si>
  <si>
    <t>31C</t>
  </si>
  <si>
    <t>31D</t>
  </si>
  <si>
    <t>31E</t>
  </si>
  <si>
    <t>27C</t>
  </si>
  <si>
    <t>27B</t>
  </si>
  <si>
    <t>27E</t>
  </si>
  <si>
    <t>32C</t>
  </si>
  <si>
    <t>32D</t>
  </si>
  <si>
    <t>32F</t>
  </si>
  <si>
    <t>FHJ: 2013-424815</t>
  </si>
  <si>
    <t>BGE: Coll. Suz. 126</t>
  </si>
  <si>
    <t>https://www.e-rara.ch/gep_r/download/pdf/22275743</t>
  </si>
  <si>
    <t>ex-libris Alain de Suzannet</t>
  </si>
  <si>
    <t>https://www.e-rara.ch/gep_r/download/pdf/22276042</t>
  </si>
  <si>
    <t>BGE: Coll. Suz. 109 b</t>
  </si>
  <si>
    <t>BML: Rés 425032</t>
  </si>
  <si>
    <t>https://gallica.bnf.fr/ark:/12148/btv1b86002200/f1.image/f1n145.pdf</t>
  </si>
  <si>
    <t>BNF: RES-Y2-1111</t>
  </si>
  <si>
    <t>J. Claye</t>
  </si>
  <si>
    <t>LD</t>
  </si>
  <si>
    <r>
      <rPr>
        <u/>
        <sz val="11"/>
        <color theme="1"/>
        <rFont val="Calibri"/>
        <family val="2"/>
        <scheme val="minor"/>
      </rPr>
      <t>L</t>
    </r>
    <r>
      <rPr>
        <sz val="11"/>
        <color theme="1"/>
        <rFont val="Calibri"/>
        <family val="2"/>
        <scheme val="minor"/>
      </rPr>
      <t xml:space="preserve">egal </t>
    </r>
    <r>
      <rPr>
        <u/>
        <sz val="11"/>
        <color theme="1"/>
        <rFont val="Calibri"/>
        <family val="2"/>
        <scheme val="minor"/>
      </rPr>
      <t>D</t>
    </r>
    <r>
      <rPr>
        <sz val="11"/>
        <color theme="1"/>
        <rFont val="Calibri"/>
        <family val="2"/>
        <scheme val="minor"/>
      </rPr>
      <t>eposit</t>
    </r>
  </si>
  <si>
    <t>1861 [LD]</t>
  </si>
  <si>
    <t>Paulin et Lechevalier</t>
  </si>
  <si>
    <t>[1849]</t>
  </si>
  <si>
    <t>n/a</t>
  </si>
  <si>
    <r>
      <rPr>
        <u/>
        <sz val="11"/>
        <color rgb="FF444444"/>
        <rFont val="Calibri"/>
        <family val="2"/>
        <scheme val="minor"/>
      </rPr>
      <t>B</t>
    </r>
    <r>
      <rPr>
        <sz val="11"/>
        <color rgb="FF444444"/>
        <rFont val="Calibri"/>
        <family val="2"/>
        <scheme val="minor"/>
      </rPr>
      <t xml:space="preserve">ibliothèque </t>
    </r>
    <r>
      <rPr>
        <u/>
        <sz val="11"/>
        <color rgb="FF444444"/>
        <rFont val="Calibri"/>
        <family val="2"/>
        <scheme val="minor"/>
      </rPr>
      <t>n</t>
    </r>
    <r>
      <rPr>
        <sz val="11"/>
        <color rgb="FF444444"/>
        <rFont val="Calibri"/>
        <family val="2"/>
        <scheme val="minor"/>
      </rPr>
      <t xml:space="preserve">ationale de </t>
    </r>
    <r>
      <rPr>
        <u/>
        <sz val="11"/>
        <color rgb="FF444444"/>
        <rFont val="Calibri"/>
        <family val="2"/>
        <scheme val="minor"/>
      </rPr>
      <t>F</t>
    </r>
    <r>
      <rPr>
        <sz val="11"/>
        <color rgb="FF444444"/>
        <rFont val="Calibri"/>
        <family val="2"/>
        <scheme val="minor"/>
      </rPr>
      <t>rance</t>
    </r>
  </si>
  <si>
    <t>Warsaw (POL)</t>
  </si>
  <si>
    <t>for ISO 3166-1 alpha-3 codes (i.e. 3-letter country codes), see:</t>
  </si>
  <si>
    <t>BN</t>
  </si>
  <si>
    <t>32E</t>
  </si>
  <si>
    <t>BN: A.3046/G.XIX/I-67</t>
  </si>
  <si>
    <t>https://gallica.bnf.fr/ark:/12148/bpt6k6578219m/f1.image/f1n136.pdf</t>
  </si>
  <si>
    <t>2 addresses for Garnier Frères (FC):
"Rue des Saint-Pères 6" &amp; "Palais Royal 213".</t>
  </si>
  <si>
    <t>BNF: 4-Z-3829 (11)</t>
  </si>
  <si>
    <t>https://gallica.bnf.fr/ark:/12148/bpt6k14246267/f1.image/f1n124.pdf</t>
  </si>
  <si>
    <t>Monsieur Pencil</t>
  </si>
  <si>
    <t xml:space="preserve"> </t>
  </si>
  <si>
    <r>
      <t xml:space="preserve">- MAH Ms. 1910-176;
- "Caricatures" vol. 3 (of 11);
- </t>
    </r>
    <r>
      <rPr>
        <sz val="10"/>
        <rFont val="Calibri"/>
        <family val="2"/>
        <scheme val="minor"/>
      </rPr>
      <t>"Œuvres Complètes" vol. 6</t>
    </r>
    <r>
      <rPr>
        <sz val="10"/>
        <color theme="1"/>
        <rFont val="Calibri"/>
        <family val="2"/>
        <scheme val="minor"/>
      </rPr>
      <t xml:space="preserve"> (of 26);
- aka "Crépin II".</t>
    </r>
  </si>
  <si>
    <t>Not only because of the complex creation and publication history of really all titles, but also because they are a</t>
  </si>
  <si>
    <t>intermediate parties like engraving or printing shops, mainly because the production process of books in the 19th C.</t>
  </si>
  <si>
    <t>Moreover, many reference libraries and similar institutions seem unsure about how to interprete the role of</t>
  </si>
  <si>
    <t>differs substantially from what we are used to today. As a consequence these parties are often confused with the</t>
  </si>
  <si>
    <t>are present.</t>
  </si>
  <si>
    <r>
      <t>Beware of the confusing numbering of Skira's "</t>
    </r>
    <r>
      <rPr>
        <b/>
        <sz val="11"/>
        <color rgb="FFFF0000"/>
        <rFont val="Calibri"/>
        <family val="2"/>
        <scheme val="minor"/>
      </rPr>
      <t>Édition du Centenaire</t>
    </r>
    <r>
      <rPr>
        <sz val="11"/>
        <color theme="1"/>
        <rFont val="Calibri"/>
        <family val="2"/>
        <scheme val="minor"/>
      </rPr>
      <t>", for all its volumes (safe #17) have a double numbering:</t>
    </r>
  </si>
  <si>
    <t>not only a number for the identification in the complete series, but also another one for the (topical) sub-set.</t>
  </si>
  <si>
    <t>31 [C-F]</t>
  </si>
  <si>
    <t>27 [B-F]</t>
  </si>
  <si>
    <t>27D</t>
  </si>
  <si>
    <t>32 [C-G]</t>
  </si>
  <si>
    <t>30 [B-E]</t>
  </si>
  <si>
    <t>24 [B-E]</t>
  </si>
  <si>
    <t>29 [B-D]</t>
  </si>
  <si>
    <t>28 [C-G]</t>
  </si>
  <si>
    <t>R/V</t>
  </si>
  <si>
    <t>Recto Verso</t>
  </si>
  <si>
    <r>
      <t xml:space="preserve">- pdf = </t>
    </r>
    <r>
      <rPr>
        <sz val="10"/>
        <color rgb="FFFF0000"/>
        <rFont val="Calibri"/>
        <family val="2"/>
        <scheme val="minor"/>
      </rPr>
      <t>b/w</t>
    </r>
    <r>
      <rPr>
        <sz val="10"/>
        <rFont val="Calibri"/>
        <family val="2"/>
        <scheme val="minor"/>
      </rPr>
      <t>;
- intro between TP1 &amp; TP2.</t>
    </r>
  </si>
  <si>
    <r>
      <t>- yellow FC (</t>
    </r>
    <r>
      <rPr>
        <sz val="10"/>
        <color rgb="FFFF0000"/>
        <rFont val="Calibri"/>
        <family val="2"/>
        <scheme val="minor"/>
      </rPr>
      <t>BC missing</t>
    </r>
    <r>
      <rPr>
        <sz val="10"/>
        <color theme="1"/>
        <rFont val="Calibri"/>
        <family val="2"/>
        <scheme val="minor"/>
      </rPr>
      <t>);
- intro after p.44.</t>
    </r>
  </si>
  <si>
    <t>https://catalogue.bnf.fr/ark:/12148/cb31897966v  [notice "FRBNF31897966"]</t>
  </si>
  <si>
    <t>http://catalogue.bnf.fr/ark:/12148/cb358566895  [notice "FRBNF35856689"]</t>
  </si>
  <si>
    <t>https://catalogue.bnf.fr/ark:/12148/cb35856603m  [notice "FRBNF35856603"]</t>
  </si>
  <si>
    <t>https://catalogue.bnf.fr/ark:/12148/cb34366081z [notice "FRBNF34366081" (full set)]</t>
  </si>
  <si>
    <t>http://catalogue.bnf.fr/ark:/12148/cb403803772  [notice "FRBNF40380377"]</t>
  </si>
  <si>
    <r>
      <rPr>
        <sz val="10"/>
        <color rgb="FFFF0000"/>
        <rFont val="Calibri"/>
        <family val="2"/>
        <scheme val="minor"/>
      </rPr>
      <t>FC / BC missing</t>
    </r>
  </si>
  <si>
    <t>https://catalogue.bnf.fr/ark:/12148/cb31480122f  [notice "FRBNF31480122"]</t>
  </si>
  <si>
    <t>J. Kessmann  (&amp; Bernhard Hermann (TP2))</t>
  </si>
  <si>
    <t>UBH</t>
  </si>
  <si>
    <t>Basel (CHE)</t>
  </si>
  <si>
    <r>
      <rPr>
        <u/>
        <sz val="11"/>
        <color rgb="FF444444"/>
        <rFont val="Calibri"/>
        <family val="2"/>
        <scheme val="minor"/>
      </rPr>
      <t>U</t>
    </r>
    <r>
      <rPr>
        <sz val="11"/>
        <color rgb="FF444444"/>
        <rFont val="Calibri"/>
        <family val="2"/>
        <scheme val="minor"/>
      </rPr>
      <t xml:space="preserve">niversitätsbibliothek </t>
    </r>
    <r>
      <rPr>
        <u/>
        <sz val="11"/>
        <color rgb="FF444444"/>
        <rFont val="Calibri"/>
        <family val="2"/>
        <scheme val="minor"/>
      </rPr>
      <t>B</t>
    </r>
    <r>
      <rPr>
        <sz val="11"/>
        <color rgb="FF444444"/>
        <rFont val="Calibri"/>
        <family val="2"/>
        <scheme val="minor"/>
      </rPr>
      <t>asel Hauptbibliothek</t>
    </r>
  </si>
  <si>
    <t>UBH: Aoo X 1789:2</t>
  </si>
  <si>
    <t>https://basel.swisscovery.ch/discovery/fulldisplay?docid=alma9935065910105504&amp;context=L&amp;vid=41SLSP_UBS:live</t>
  </si>
  <si>
    <t>R.Toepffer (TP1)</t>
  </si>
  <si>
    <t>BGE: Coll. Suz. 109 c</t>
  </si>
  <si>
    <t>[1839]</t>
  </si>
  <si>
    <t>- "Caricatures" vol. 2 (of 11);
- "Œuvres Complètes" vol. 5 (of 26).</t>
  </si>
  <si>
    <t>Aubert &amp; Cie (FC)</t>
  </si>
  <si>
    <r>
      <rPr>
        <sz val="10"/>
        <color rgb="FFFF0000"/>
        <rFont val="Calibri"/>
        <family val="2"/>
        <scheme val="minor"/>
      </rPr>
      <t>- FC / BC missing</t>
    </r>
    <r>
      <rPr>
        <sz val="10"/>
        <color theme="1"/>
        <rFont val="Calibri"/>
        <family val="2"/>
        <scheme val="minor"/>
      </rPr>
      <t>;
- ex-libris Alain de Suzannet.</t>
    </r>
  </si>
  <si>
    <t>- p.2 ("Préface"): no date</t>
  </si>
  <si>
    <t>printed R/V</t>
  </si>
  <si>
    <t>"Simon de Nantua" [= RT]</t>
  </si>
  <si>
    <t>30B</t>
  </si>
  <si>
    <t>Édouard Blot &amp; Fils aîné</t>
  </si>
  <si>
    <t>https://www.e-rara.ch/gep_r/download/pdf/22275630</t>
  </si>
  <si>
    <t>BML: Rés 425034</t>
  </si>
  <si>
    <t>https://gallica.bnf.fr/ark:/12148/btv1b8529028q/f1.image/f1n180.pdf</t>
  </si>
  <si>
    <t>BNF: Tf-73-4</t>
  </si>
  <si>
    <t>30C</t>
  </si>
  <si>
    <t>30D</t>
  </si>
  <si>
    <t>KVK</t>
  </si>
  <si>
    <t>https://kvk.bibliothek.kit.edu/index.html?lang=en&amp;digitalOnly=1&amp;embedFulltitle=0&amp;newTab=0</t>
  </si>
  <si>
    <t>J. Kessmann</t>
  </si>
  <si>
    <t>https://gallica.bnf.fr/ark:/12148/bpt6k14246178/f1.image/f1n120.pdf</t>
  </si>
  <si>
    <t>BNF: 4-Z-3829 (9)</t>
  </si>
  <si>
    <t>http://catalogue.bnf.fr/ark:/12148/cb31897966v</t>
  </si>
  <si>
    <t>- "Caricatures" vol. 6 (of 11);
- "Œuvres Complètes" vol. 9 (of 26).</t>
  </si>
  <si>
    <t>Albert Skira</t>
  </si>
  <si>
    <t>[1840]</t>
  </si>
  <si>
    <t>s.n.</t>
  </si>
  <si>
    <t>sine nomine</t>
  </si>
  <si>
    <t>sine anno</t>
  </si>
  <si>
    <t>without a year [of publication]</t>
  </si>
  <si>
    <t>without a [publisher] name</t>
  </si>
  <si>
    <t>(TP1 = Title Page 1; TP2 = Title Page 2)</t>
  </si>
  <si>
    <t>https://gallica.bnf.fr/ark:/12148/bd6t51362252k/f1.image/f12n2.pdf</t>
  </si>
  <si>
    <t>https://gallica.bnf.fr/ark:/12148/bd6t513622530/f1.image/f12n2.pdf</t>
  </si>
  <si>
    <t>https://gallica.bnf.fr/ark:/12148/bd6t51362255t/f1.image/f12n2.pdf</t>
  </si>
  <si>
    <t>https://gallica.bnf.fr/ark:/12148/bd6t513622567/f1.image/f12n2.pdf</t>
  </si>
  <si>
    <t>BGE: Coll. Suz. 119</t>
  </si>
  <si>
    <t>Pagination</t>
  </si>
  <si>
    <t>https://www.e-rara.ch/gep_r/content/titleinfo/22275406</t>
  </si>
  <si>
    <t>https://www.e-rara.ch/gep_r/content/titleinfo/29710290</t>
  </si>
  <si>
    <t>24B</t>
  </si>
  <si>
    <t>24C</t>
  </si>
  <si>
    <t>24D</t>
  </si>
  <si>
    <t>24E</t>
  </si>
  <si>
    <t>https://www.e-rara.ch/gep_r/download/pdf/22275406</t>
  </si>
  <si>
    <t>https://gallica.bnf.fr/ark:/12148/btv1b8529023n/f1.image/f1n70.pdf</t>
  </si>
  <si>
    <t>BNF: Tf-71-4</t>
  </si>
  <si>
    <t>BML: Rés 425030</t>
  </si>
  <si>
    <t>https://catalogue.bm-lyon.fr/ark:/75584/pf0000256966</t>
  </si>
  <si>
    <t>BGE:  Coll. Suz. 107</t>
  </si>
  <si>
    <t>https://www.e-rara.ch/gep_r/download/pdf/29710290</t>
  </si>
  <si>
    <t>https://gallica.bnf.fr/ark:/12148/bpt6k1424622k/f1.image/f1n110.pdf</t>
  </si>
  <si>
    <t>BNF: 4-Z-3829 (4)</t>
  </si>
  <si>
    <t>https://catalogue.bnf.fr/ark:/12148/cb44263140v</t>
  </si>
  <si>
    <t>https://gallica.bnf.fr/ark:/12148/bpt6k91174301/f1.image/f1n1000.pdf</t>
  </si>
  <si>
    <t>polona.pl</t>
  </si>
  <si>
    <r>
      <t>In such cases the field for the pdf is labeled as "</t>
    </r>
    <r>
      <rPr>
        <sz val="11"/>
        <color rgb="FFFF0000"/>
        <rFont val="Calibri"/>
        <family val="2"/>
        <scheme val="minor"/>
      </rPr>
      <t>n/a</t>
    </r>
    <r>
      <rPr>
        <sz val="11"/>
        <color theme="1"/>
        <rFont val="Calibri"/>
        <family val="2"/>
        <scheme val="minor"/>
      </rPr>
      <t>"; users will have to start from the record for</t>
    </r>
  </si>
  <si>
    <t>Some institutions use temporary pdf files to manage the downloads they allow.</t>
  </si>
  <si>
    <t>On top of that many sites apply a "humans only" security, which is valid for a limited period</t>
  </si>
  <si>
    <t>https://gallica.bnf.fr/ark:/12148/bpt6k91174494/f1.image/f1n193.pdf</t>
  </si>
  <si>
    <t>https://gallica.bnf.fr/ark:/12148/bpt6k9117639f/f1.image/f1n83.pdf</t>
  </si>
  <si>
    <t>CIBDI: FA-p-00031</t>
  </si>
  <si>
    <t>https://gallica.bnf.fr/ark:/12148/bpt6k9117429c/f1.image/f1n60.pdf</t>
  </si>
  <si>
    <t>CIBDI: FA-p-00213</t>
  </si>
  <si>
    <t>CIBDI: FA-p-00212</t>
  </si>
  <si>
    <t>https://gallica.bnf.fr/ark:/12148/bpt6k9117448q/f1.image/f1n96.pdf</t>
  </si>
  <si>
    <t>- "Caricatures" vol. 1 (of 11);
- "Œuvres Complètes" vol. 4 (of 26).</t>
  </si>
  <si>
    <r>
      <rPr>
        <sz val="11"/>
        <color rgb="FFFF0000"/>
        <rFont val="Calibri"/>
        <family val="2"/>
        <scheme val="minor"/>
      </rPr>
      <t>n/a</t>
    </r>
  </si>
  <si>
    <r>
      <rPr>
        <sz val="11"/>
        <color theme="1"/>
        <rFont val="Calibri"/>
        <family val="2"/>
      </rPr>
      <t>≥</t>
    </r>
    <r>
      <rPr>
        <sz val="11"/>
        <color theme="1"/>
        <rFont val="Calibri"/>
        <family val="2"/>
        <scheme val="minor"/>
      </rPr>
      <t xml:space="preserve"> [1860]</t>
    </r>
  </si>
  <si>
    <t>BSB:  4 P.o.gall. 155 h-4/5</t>
  </si>
  <si>
    <t>BGE:  Coll. Suz. 106 a</t>
  </si>
  <si>
    <t>Histoire de Mr. Jabot</t>
  </si>
  <si>
    <t>[ complete set of print proofs,
 NOT a genuine album ]</t>
  </si>
  <si>
    <t>[ complete set of print proofs, 
 NOT a genuine album ]</t>
  </si>
  <si>
    <t>OE</t>
  </si>
  <si>
    <r>
      <rPr>
        <u/>
        <sz val="11"/>
        <color theme="1"/>
        <rFont val="Calibri"/>
        <family val="2"/>
        <scheme val="minor"/>
      </rPr>
      <t>O</t>
    </r>
    <r>
      <rPr>
        <sz val="11"/>
        <color theme="1"/>
        <rFont val="Calibri"/>
        <family val="2"/>
        <scheme val="minor"/>
      </rPr>
      <t xml:space="preserve">riginal </t>
    </r>
    <r>
      <rPr>
        <u/>
        <sz val="11"/>
        <color theme="1"/>
        <rFont val="Calibri"/>
        <family val="2"/>
        <scheme val="minor"/>
      </rPr>
      <t>E</t>
    </r>
    <r>
      <rPr>
        <sz val="11"/>
        <color theme="1"/>
        <rFont val="Calibri"/>
        <family val="2"/>
        <scheme val="minor"/>
      </rPr>
      <t>dition</t>
    </r>
  </si>
  <si>
    <t>Editio princeps ("EO" in French)</t>
  </si>
  <si>
    <t>In their defense it should be added that the Töpffer bibliography is complicated, especially because</t>
  </si>
  <si>
    <r>
      <t xml:space="preserve">A major </t>
    </r>
    <r>
      <rPr>
        <b/>
        <sz val="11"/>
        <color rgb="FFFF0000"/>
        <rFont val="Calibri"/>
        <family val="2"/>
        <scheme val="minor"/>
      </rPr>
      <t>caveat</t>
    </r>
    <r>
      <rPr>
        <sz val="11"/>
        <color theme="1"/>
        <rFont val="Calibri"/>
        <family val="2"/>
        <scheme val="minor"/>
      </rPr>
      <t xml:space="preserve"> is in order for anyone interested in the bibliography of Töpffer's albums,</t>
    </r>
  </si>
  <si>
    <t xml:space="preserve">because it is sheer rocket science. </t>
  </si>
  <si>
    <t>catalographical nightmare. It is never clear which page is the title page, if any, and if the traditional "identification pages"</t>
  </si>
  <si>
    <t>which is also vol. 14 of the complete works.</t>
  </si>
  <si>
    <t xml:space="preserve">he will no tbe able to download anything from such sites. </t>
  </si>
  <si>
    <t>of time (e.g. 24 hours), this as a protection against bots. If a visitor fails to pass that test,</t>
  </si>
  <si>
    <t>"R.T." at bottom of all pages (safe pp.9, 50)</t>
  </si>
  <si>
    <t>http://mdz-nbn-resolving.de/urn:nbn:de:bvb:12-bsb10482315-5</t>
  </si>
  <si>
    <t>https://www.e-rara.ch/gep_r/content/titleinfo/22275537</t>
  </si>
  <si>
    <t>https://www.e-rara.ch/gep_r/download/pdf/22275537</t>
  </si>
  <si>
    <t>BGE:  Coll. Suz. 117 a</t>
  </si>
  <si>
    <t>BML: Rés 425035</t>
  </si>
  <si>
    <t>https://catalogue.bm-lyon.fr/ark:/75584/pf0000256971</t>
  </si>
  <si>
    <t>https://catalogue.bm-lyon.fr/ark:/75584/pf0000256970</t>
  </si>
  <si>
    <t>http://data.onb.ac.at/rec/AC10134285</t>
  </si>
  <si>
    <t>BNF:  4-Z-3829 (8)</t>
  </si>
  <si>
    <t>https://gallica.bnf.fr/ark:/12148/bpt6k1424618p/f1.image/f1n104.pdf</t>
  </si>
  <si>
    <t>https://www.e-rara.ch/gep_r/content/titleinfo/29707200</t>
  </si>
  <si>
    <t>BNF: 4-Z-3829 (7)</t>
  </si>
  <si>
    <t>- "Caricatures" vol. 4 (of 11);
- "Œuvres Complètes" vol. 7 (of 26).</t>
  </si>
  <si>
    <t>https://www.e-rara.ch/gep_r/content/titleinfo/22276149</t>
  </si>
  <si>
    <t>29B</t>
  </si>
  <si>
    <t>29C</t>
  </si>
  <si>
    <t>29D</t>
  </si>
  <si>
    <t>28C</t>
  </si>
  <si>
    <t>28D</t>
  </si>
  <si>
    <t>28F</t>
  </si>
  <si>
    <t>28E</t>
  </si>
  <si>
    <t>28G</t>
  </si>
  <si>
    <t>https://www.e-rara.ch/gep_r/content/titleinfo/22703463</t>
  </si>
  <si>
    <t>- "Caricatures" vol. 5 (of 11);
- "Œuvres Complètes" vol. 8 (of 26).</t>
  </si>
  <si>
    <t>FC, TP, 2-72, BC</t>
  </si>
  <si>
    <t>Abm Cherbuliez &amp; Ce.</t>
  </si>
  <si>
    <t>- brown covers;
- ex-libris Alain de Suzannet.</t>
  </si>
  <si>
    <t>brown covers</t>
  </si>
  <si>
    <t>ON: 569307-A</t>
  </si>
  <si>
    <t>FC1, FC2, TP, 2-72, BC</t>
  </si>
  <si>
    <r>
      <t xml:space="preserve">1860; </t>
    </r>
    <r>
      <rPr>
        <b/>
        <sz val="11"/>
        <rFont val="Calibri"/>
        <family val="2"/>
        <scheme val="minor"/>
      </rPr>
      <t>HC</t>
    </r>
  </si>
  <si>
    <r>
      <rPr>
        <sz val="11"/>
        <color theme="1"/>
        <rFont val="Calibri"/>
        <family val="2"/>
      </rPr>
      <t>≥</t>
    </r>
    <r>
      <rPr>
        <sz val="11"/>
        <color theme="1"/>
        <rFont val="Calibri"/>
        <family val="2"/>
        <scheme val="minor"/>
      </rPr>
      <t xml:space="preserve"> 1860</t>
    </r>
  </si>
  <si>
    <r>
      <t xml:space="preserve">1861; </t>
    </r>
    <r>
      <rPr>
        <b/>
        <sz val="11"/>
        <rFont val="Calibri"/>
        <family val="2"/>
        <scheme val="minor"/>
      </rPr>
      <t>SC</t>
    </r>
  </si>
  <si>
    <t>"https://en.wikipedia.org/wiki/ISO_3166-1_alpha-3#Officially_assigned_code_elements"</t>
  </si>
  <si>
    <t>HC</t>
  </si>
  <si>
    <t>SC</t>
  </si>
  <si>
    <r>
      <rPr>
        <u/>
        <sz val="11"/>
        <color theme="1"/>
        <rFont val="Calibri"/>
        <family val="2"/>
        <scheme val="minor"/>
      </rPr>
      <t>S</t>
    </r>
    <r>
      <rPr>
        <sz val="11"/>
        <color theme="1"/>
        <rFont val="Calibri"/>
        <family val="2"/>
        <scheme val="minor"/>
      </rPr>
      <t xml:space="preserve">oft </t>
    </r>
    <r>
      <rPr>
        <u/>
        <sz val="11"/>
        <color theme="1"/>
        <rFont val="Calibri"/>
        <family val="2"/>
        <scheme val="minor"/>
      </rPr>
      <t>C</t>
    </r>
    <r>
      <rPr>
        <sz val="11"/>
        <color theme="1"/>
        <rFont val="Calibri"/>
        <family val="2"/>
        <scheme val="minor"/>
      </rPr>
      <t>over</t>
    </r>
  </si>
  <si>
    <r>
      <rPr>
        <u/>
        <sz val="11"/>
        <color theme="1"/>
        <rFont val="Calibri"/>
        <family val="2"/>
        <scheme val="minor"/>
      </rPr>
      <t>H</t>
    </r>
    <r>
      <rPr>
        <sz val="11"/>
        <color theme="1"/>
        <rFont val="Calibri"/>
        <family val="2"/>
        <scheme val="minor"/>
      </rPr>
      <t xml:space="preserve">ard </t>
    </r>
    <r>
      <rPr>
        <u/>
        <sz val="11"/>
        <color theme="1"/>
        <rFont val="Calibri"/>
        <family val="2"/>
        <scheme val="minor"/>
      </rPr>
      <t>C</t>
    </r>
    <r>
      <rPr>
        <sz val="11"/>
        <color theme="1"/>
        <rFont val="Calibri"/>
        <family val="2"/>
        <scheme val="minor"/>
      </rPr>
      <t>over</t>
    </r>
  </si>
  <si>
    <t>https://gallica.bnf.fr/ark:/12148/btv1b85290242/f1.image/f1n166.pdf</t>
  </si>
  <si>
    <t>https://www.e-rara.ch/gep_r/download/pdf/22276149</t>
  </si>
  <si>
    <t>https://www.e-rara.ch/gep_r/content/titleinfo/22275301</t>
  </si>
  <si>
    <t>https://www.e-rara.ch/gep_r/download/pdf/22275301</t>
  </si>
  <si>
    <t>https://www.e-rara.ch/gep_r/download/pdf/22703463</t>
  </si>
  <si>
    <t>https://www.e-rara.ch/gep_r/download/pdf/29707200</t>
  </si>
  <si>
    <t>bound together with "Pencil"
(same pdf)</t>
  </si>
  <si>
    <t>https://gallica.bnf.fr/ark:/12148/bpt6k1424625t/f1.image/f67n8.pdf</t>
  </si>
  <si>
    <t>https://gallica.bnf.fr/ark:/12148/bpt6k1424625t/f1.image/f1n84.pdf</t>
  </si>
  <si>
    <t>- "Caricatures" vol. 9 (of 11);
- "Œuvres Complètes" vol. 12 (of 26).</t>
  </si>
  <si>
    <t>BNF: 4-Z-3829 (12)</t>
  </si>
  <si>
    <t>https://gallica.bnf.fr/ark:/12148/bpt6k1424625t/f1.image/f55n12.pdf</t>
  </si>
  <si>
    <t>https://gallica.bnf.fr/ark:/12148/bpt6k1424625t/f1.image/f11n43.pdf</t>
  </si>
  <si>
    <t>reproduction of original manuscript
[41 pages]</t>
  </si>
  <si>
    <t>reproduction of original manuscript
[5 pages]</t>
  </si>
  <si>
    <t>reproduction of original manuscript
[5 pages (+ 5 p. sketches)]</t>
  </si>
  <si>
    <t>33 [A-B]</t>
  </si>
  <si>
    <t>34 [A-B]</t>
  </si>
  <si>
    <t>35 [A-B]</t>
  </si>
  <si>
    <t>33A</t>
  </si>
  <si>
    <t>Mr. Trictrac</t>
  </si>
  <si>
    <t>34A (= 33A)</t>
  </si>
  <si>
    <t>35A</t>
  </si>
  <si>
    <t>MAH: Ms. 1910-175</t>
  </si>
  <si>
    <t>Histoire de M. Vertpré</t>
  </si>
  <si>
    <t>33 - 35</t>
  </si>
  <si>
    <t>https://catalogue.bm-lyon.fr/ark:/75584/pf0000256969</t>
  </si>
  <si>
    <t>BML: Rés 425033</t>
  </si>
  <si>
    <t>MAH: Ms. 1996-0004</t>
  </si>
  <si>
    <t>IA</t>
  </si>
  <si>
    <r>
      <rPr>
        <u/>
        <sz val="11"/>
        <color rgb="FF444444"/>
        <rFont val="Calibri"/>
        <family val="2"/>
        <scheme val="minor"/>
      </rPr>
      <t>I</t>
    </r>
    <r>
      <rPr>
        <sz val="11"/>
        <color rgb="FF444444"/>
        <rFont val="Calibri"/>
        <family val="2"/>
        <scheme val="minor"/>
      </rPr>
      <t xml:space="preserve">nternet </t>
    </r>
    <r>
      <rPr>
        <u/>
        <sz val="11"/>
        <color rgb="FF444444"/>
        <rFont val="Calibri"/>
        <family val="2"/>
        <scheme val="minor"/>
      </rPr>
      <t>A</t>
    </r>
    <r>
      <rPr>
        <sz val="11"/>
        <color rgb="FF444444"/>
        <rFont val="Calibri"/>
        <family val="2"/>
        <scheme val="minor"/>
      </rPr>
      <t>rchive</t>
    </r>
  </si>
  <si>
    <t>archive.org</t>
  </si>
  <si>
    <t>HT</t>
  </si>
  <si>
    <r>
      <rPr>
        <u/>
        <sz val="11"/>
        <color rgb="FF444444"/>
        <rFont val="Calibri"/>
        <family val="2"/>
        <scheme val="minor"/>
      </rPr>
      <t>H</t>
    </r>
    <r>
      <rPr>
        <sz val="11"/>
        <color rgb="FF444444"/>
        <rFont val="Calibri"/>
        <family val="2"/>
        <scheme val="minor"/>
      </rPr>
      <t xml:space="preserve">athi </t>
    </r>
    <r>
      <rPr>
        <u/>
        <sz val="11"/>
        <color rgb="FF444444"/>
        <rFont val="Calibri"/>
        <family val="2"/>
        <scheme val="minor"/>
      </rPr>
      <t>T</t>
    </r>
    <r>
      <rPr>
        <sz val="11"/>
        <color rgb="FF444444"/>
        <rFont val="Calibri"/>
        <family val="2"/>
        <scheme val="minor"/>
      </rPr>
      <t>rust</t>
    </r>
  </si>
  <si>
    <t>babel.hathitrust.org</t>
  </si>
  <si>
    <t>[Vieux Bois]</t>
  </si>
  <si>
    <t>Les Amours de Mr. Vieux Bois</t>
  </si>
  <si>
    <t>BGE: Coll. Suz. 114</t>
  </si>
  <si>
    <t>BGE: Coll. Suz. 115</t>
  </si>
  <si>
    <t>BGE: Coll. Suz. 112</t>
  </si>
  <si>
    <t>BGE: Coll. Suz. 115 a</t>
  </si>
  <si>
    <t>pagin. top right (above panel)</t>
  </si>
  <si>
    <t>- grey covers;
- ex-libris Alain de Suzannet.</t>
  </si>
  <si>
    <r>
      <t>28C</t>
    </r>
    <r>
      <rPr>
        <b/>
        <vertAlign val="superscript"/>
        <sz val="11"/>
        <color rgb="FFFF0000"/>
        <rFont val="Calibri"/>
        <family val="2"/>
        <scheme val="minor"/>
      </rPr>
      <t>2</t>
    </r>
  </si>
  <si>
    <t>- FC, TP, 5-88, BC;
- no p.57;  p. 8, 88 not nbr'd.</t>
  </si>
  <si>
    <t>- "Seconde Edition" (TP);
- printed R/V.</t>
  </si>
  <si>
    <t>https://gallica.bnf.fr/ark:/12148/btv1b85290242/f1.image/f1n60.pdf</t>
  </si>
  <si>
    <t>https://gallica.bnf.fr/ark:/12148/btv1b85290242/f1.image/f61n106.pdf</t>
  </si>
  <si>
    <t>- brown covers;
- bound together with "Albert" (same pdf).</t>
  </si>
  <si>
    <t>http://catalogue.bnf.fr/ark:/12148/cb35856537n  [notice "FRBNF35856537"]</t>
  </si>
  <si>
    <t>http://catalogue.bnf.fr/ark:/12148/cb31897966v  [notice "FRBNF31897966", for all 11 "Caricatures" vols.]</t>
  </si>
  <si>
    <t>red cardboard</t>
  </si>
  <si>
    <t>https://catalogue.bnf.fr/ark:/12148/cb44263041x  [notice "FRBNF44263041"]</t>
  </si>
  <si>
    <t>https://catalogue.bnf.fr/ark:/12148/cb31897966v  [notice "FRBNF31897966", for all 11 "Caricatures" vols.]</t>
  </si>
  <si>
    <r>
      <t>32F</t>
    </r>
    <r>
      <rPr>
        <b/>
        <vertAlign val="superscript"/>
        <sz val="11"/>
        <color rgb="FFFF0000"/>
        <rFont val="Calibri"/>
        <family val="2"/>
        <scheme val="minor"/>
      </rPr>
      <t>0</t>
    </r>
  </si>
  <si>
    <t>blue covers</t>
  </si>
  <si>
    <t>https://catalogue.bnf.fr/ark:/12148/cb35856471j  [notice "FRBNF35856471"]</t>
  </si>
  <si>
    <t>- FC, TP, 2-92, BC;
- p.8 not numbered.</t>
  </si>
  <si>
    <t>https://catalogue.bnf.fr/ark:/12148/cb46931826m  [notice "FRBNF46931826"]</t>
  </si>
  <si>
    <r>
      <t xml:space="preserve">- </t>
    </r>
    <r>
      <rPr>
        <sz val="10"/>
        <color rgb="FFFF0000"/>
        <rFont val="Calibri"/>
        <family val="2"/>
        <scheme val="minor"/>
      </rPr>
      <t>FC / BC missing</t>
    </r>
    <r>
      <rPr>
        <sz val="10"/>
        <rFont val="Calibri"/>
        <family val="2"/>
        <scheme val="minor"/>
      </rPr>
      <t>;
- ex-libris Alain de Suzannet.</t>
    </r>
  </si>
  <si>
    <t>FC, TP, 2-84, BC</t>
  </si>
  <si>
    <t>156 original drawings</t>
  </si>
  <si>
    <t>FC1, FC2, TP, 2-92, BC</t>
  </si>
  <si>
    <t>Caillet (FC1, BC)</t>
  </si>
  <si>
    <r>
      <t>https://</t>
    </r>
    <r>
      <rPr>
        <b/>
        <sz val="11"/>
        <color theme="1"/>
        <rFont val="Calibri"/>
        <family val="2"/>
        <scheme val="minor"/>
      </rPr>
      <t>archive</t>
    </r>
    <r>
      <rPr>
        <sz val="11"/>
        <color theme="1"/>
        <rFont val="Calibri"/>
        <family val="2"/>
        <scheme val="minor"/>
      </rPr>
      <t>.org/download/gri_33125008412021/gri_33125008412021.pdf</t>
    </r>
  </si>
  <si>
    <r>
      <t xml:space="preserve">s.a.; </t>
    </r>
    <r>
      <rPr>
        <b/>
        <sz val="11"/>
        <rFont val="Calibri"/>
        <family val="2"/>
        <scheme val="minor"/>
      </rPr>
      <t>SC</t>
    </r>
  </si>
  <si>
    <r>
      <t xml:space="preserve">s.a.; </t>
    </r>
    <r>
      <rPr>
        <b/>
        <sz val="11"/>
        <color theme="1"/>
        <rFont val="Calibri"/>
        <family val="2"/>
        <scheme val="minor"/>
      </rPr>
      <t>SC</t>
    </r>
  </si>
  <si>
    <r>
      <t xml:space="preserve">1861; </t>
    </r>
    <r>
      <rPr>
        <b/>
        <sz val="11"/>
        <rFont val="Calibri"/>
        <family val="2"/>
        <scheme val="minor"/>
      </rPr>
      <t>HC</t>
    </r>
  </si>
  <si>
    <r>
      <t xml:space="preserve">1861 (BC); </t>
    </r>
    <r>
      <rPr>
        <b/>
        <sz val="11"/>
        <rFont val="Calibri"/>
        <family val="2"/>
        <scheme val="minor"/>
      </rPr>
      <t>SC</t>
    </r>
  </si>
  <si>
    <t>https://catalogue.bnf.fr/ark:/12148/cb358564690  [notice "FRBNF35856469"]</t>
  </si>
  <si>
    <t>The Hague (NLD)</t>
  </si>
  <si>
    <r>
      <t>list with 6 titles (BC), incl. "Pen</t>
    </r>
    <r>
      <rPr>
        <b/>
        <sz val="10"/>
        <color rgb="FFFF0000"/>
        <rFont val="Calibri"/>
        <family val="2"/>
        <scheme val="minor"/>
      </rPr>
      <t>s</t>
    </r>
    <r>
      <rPr>
        <sz val="10"/>
        <color theme="1"/>
        <rFont val="Calibri"/>
        <family val="2"/>
        <scheme val="minor"/>
      </rPr>
      <t>il"</t>
    </r>
  </si>
  <si>
    <t>http://catalogue.bnf.fr/ark:/12148/cb44263019r  [notice "FRBNF44263019"]</t>
  </si>
  <si>
    <t>[Nouvelles genevoises]</t>
  </si>
  <si>
    <t>BNF: RES-Y2-3572</t>
  </si>
  <si>
    <t>https://catalogue.bnf.fr/ark:/12148/cb31480144r  [notice "FRBNF31480144"]</t>
  </si>
  <si>
    <t>https://gallica.bnf.fr/ark:/12148/btv1b86002289/f1.image/f1n455.pdf</t>
  </si>
  <si>
    <t>FHJ: 2013-418390</t>
  </si>
  <si>
    <t>https://catalogue.bnf.fr/ark:/12148/cb31480185b  [notice "FRBNF31480185"]</t>
  </si>
  <si>
    <t>https://gallica.bnf.fr/ark:/12148/bpt6k6580635w/f1.image/f1n598.pdf</t>
  </si>
  <si>
    <t>BNF: RES-G-1447</t>
  </si>
  <si>
    <t>https://gallica.bnf.fr/ark:/12148/bpt6k10575525/f1.image/f1n681.pdf</t>
  </si>
  <si>
    <t>https://catalogue.bnf.fr/ark:/12148/cb314801829  [notice "FRBNF31480182"]</t>
  </si>
  <si>
    <t>[Nouveaux Voyages en zigzag]</t>
  </si>
  <si>
    <r>
      <t>28</t>
    </r>
    <r>
      <rPr>
        <b/>
        <sz val="11"/>
        <color rgb="FF00B050"/>
        <rFont val="Calibri"/>
        <family val="2"/>
        <scheme val="minor"/>
      </rPr>
      <t>B</t>
    </r>
  </si>
  <si>
    <t>BGE: Coll. Suz. 125</t>
  </si>
  <si>
    <t>https://www.e-rara.ch/gep_r/download/pdf/29710243</t>
  </si>
  <si>
    <t>https://www.e-rara.ch/gep_r/content/titleinfo/29710243</t>
  </si>
  <si>
    <r>
      <rPr>
        <sz val="11"/>
        <rFont val="Calibri"/>
        <family val="2"/>
        <scheme val="minor"/>
      </rPr>
      <t>32</t>
    </r>
    <r>
      <rPr>
        <b/>
        <sz val="11"/>
        <color rgb="FF00B050"/>
        <rFont val="Calibri"/>
        <family val="2"/>
        <scheme val="minor"/>
      </rPr>
      <t>B</t>
    </r>
  </si>
  <si>
    <t>"R.T." (p.40)</t>
  </si>
  <si>
    <t>- blue covers;
- bound together with "Vieux Bois" (same pdf).</t>
  </si>
  <si>
    <t>FC, TP, 1-40, "lackeys p.", BC</t>
  </si>
  <si>
    <r>
      <t>- blue FC (</t>
    </r>
    <r>
      <rPr>
        <sz val="10"/>
        <color rgb="FFFF0000"/>
        <rFont val="Calibri"/>
        <family val="2"/>
        <scheme val="minor"/>
      </rPr>
      <t>BC missing)</t>
    </r>
    <r>
      <rPr>
        <sz val="10"/>
        <color theme="1"/>
        <rFont val="Calibri"/>
        <family val="2"/>
        <scheme val="minor"/>
      </rPr>
      <t xml:space="preserve">;
- </t>
    </r>
    <r>
      <rPr>
        <sz val="10"/>
        <color rgb="FFFF0000"/>
        <rFont val="Calibri"/>
        <family val="2"/>
        <scheme val="minor"/>
      </rPr>
      <t>"lackeys page" missing</t>
    </r>
    <r>
      <rPr>
        <sz val="10"/>
        <color theme="1"/>
        <rFont val="Calibri"/>
        <family val="2"/>
        <scheme val="minor"/>
      </rPr>
      <t>.</t>
    </r>
  </si>
  <si>
    <t>"R.Toepffer" (FC, TP1, TP2)</t>
  </si>
  <si>
    <t>FC, TP1, "lackeys p." (= p.2), TP2, 5-44, BC</t>
  </si>
  <si>
    <t>Autogr.: Schmidt (p.42)</t>
  </si>
  <si>
    <t>(Töpfferiana = ISSN 2496-9303)</t>
  </si>
  <si>
    <t>FC, TP, 1-41, BC</t>
  </si>
  <si>
    <t>p.41 = Lackeys page</t>
  </si>
  <si>
    <r>
      <t>32</t>
    </r>
    <r>
      <rPr>
        <b/>
        <sz val="11"/>
        <color rgb="FF00B050"/>
        <rFont val="Calibri"/>
        <family val="2"/>
        <scheme val="minor"/>
      </rPr>
      <t>A</t>
    </r>
  </si>
  <si>
    <t>Lith.: Schmidt;
Autographie: "par l'auteur".</t>
  </si>
  <si>
    <t>TP, 2-8</t>
  </si>
  <si>
    <t>FC, TP, 2-8,  9-16</t>
  </si>
  <si>
    <t>[autographed test pages]</t>
  </si>
  <si>
    <t>Only pp. 1-8 &amp; 9-16 are in this format</t>
  </si>
  <si>
    <t>https://gallica.bnf.fr/ark:/12148/bpt6k14246267/f1.image/f1n28.pdf</t>
  </si>
  <si>
    <t>Numbering of individual panels added to this ed.</t>
  </si>
  <si>
    <r>
      <t>27</t>
    </r>
    <r>
      <rPr>
        <b/>
        <sz val="11"/>
        <color rgb="FF00B050"/>
        <rFont val="Calibri"/>
        <family val="2"/>
        <scheme val="minor"/>
      </rPr>
      <t>A</t>
    </r>
  </si>
  <si>
    <t>https://gallica.bnf.fr/ark:/12148/btv1b85290294/f1.image/f1n82.pdf</t>
  </si>
  <si>
    <r>
      <rPr>
        <sz val="11"/>
        <color rgb="FF00B050"/>
        <rFont val="Calibri"/>
        <family val="2"/>
        <scheme val="minor"/>
      </rPr>
      <t>L'Illustration</t>
    </r>
    <r>
      <rPr>
        <sz val="11"/>
        <color theme="1"/>
        <rFont val="Calibri"/>
        <family val="2"/>
        <scheme val="minor"/>
      </rPr>
      <t xml:space="preserve">  [J.-J. Dubochet]</t>
    </r>
  </si>
  <si>
    <t>UGA</t>
  </si>
  <si>
    <r>
      <rPr>
        <u/>
        <sz val="11"/>
        <color rgb="FF444444"/>
        <rFont val="Calibri"/>
        <family val="2"/>
        <scheme val="minor"/>
      </rPr>
      <t>U</t>
    </r>
    <r>
      <rPr>
        <sz val="11"/>
        <color rgb="FF444444"/>
        <rFont val="Calibri"/>
        <family val="2"/>
        <scheme val="minor"/>
      </rPr>
      <t xml:space="preserve">niversity of </t>
    </r>
    <r>
      <rPr>
        <u/>
        <sz val="11"/>
        <color rgb="FF444444"/>
        <rFont val="Calibri"/>
        <family val="2"/>
        <scheme val="minor"/>
      </rPr>
      <t>G</t>
    </r>
    <r>
      <rPr>
        <sz val="11"/>
        <color rgb="FF444444"/>
        <rFont val="Calibri"/>
        <family val="2"/>
        <scheme val="minor"/>
      </rPr>
      <t>eorgi</t>
    </r>
    <r>
      <rPr>
        <u/>
        <sz val="11"/>
        <color rgb="FF444444"/>
        <rFont val="Calibri"/>
        <family val="2"/>
        <scheme val="minor"/>
      </rPr>
      <t>a</t>
    </r>
  </si>
  <si>
    <t>Athens (USA)</t>
  </si>
  <si>
    <t>UGA: ???</t>
  </si>
  <si>
    <r>
      <t>https://gallica.bnf.fr/ark:/12148/</t>
    </r>
    <r>
      <rPr>
        <b/>
        <sz val="11"/>
        <color rgb="FF00B050"/>
        <rFont val="Calibri"/>
        <family val="2"/>
        <scheme val="minor"/>
      </rPr>
      <t>bpt6k898103f</t>
    </r>
    <r>
      <rPr>
        <sz val="11"/>
        <color theme="1"/>
        <rFont val="Calibri"/>
        <family val="2"/>
        <scheme val="minor"/>
      </rPr>
      <t>/f1.image/f20n2.pdf</t>
    </r>
  </si>
  <si>
    <r>
      <t>https://gallica.bnf.fr/ark:/12148/</t>
    </r>
    <r>
      <rPr>
        <b/>
        <sz val="11"/>
        <color rgb="FF00B050"/>
        <rFont val="Calibri"/>
        <family val="2"/>
        <scheme val="minor"/>
      </rPr>
      <t>bpt6k898103f</t>
    </r>
    <r>
      <rPr>
        <sz val="11"/>
        <color theme="1"/>
        <rFont val="Calibri"/>
        <family val="2"/>
        <scheme val="minor"/>
      </rPr>
      <t>/f1.image/f36n2.pdf</t>
    </r>
  </si>
  <si>
    <r>
      <t>https://gallica.bnf.fr/ark:/12148/</t>
    </r>
    <r>
      <rPr>
        <b/>
        <sz val="11"/>
        <color rgb="FF00B050"/>
        <rFont val="Calibri"/>
        <family val="2"/>
        <scheme val="minor"/>
      </rPr>
      <t>bpt6k898103f</t>
    </r>
    <r>
      <rPr>
        <sz val="11"/>
        <color theme="1"/>
        <rFont val="Calibri"/>
        <family val="2"/>
        <scheme val="minor"/>
      </rPr>
      <t>/f1.image/f51n2.pdf</t>
    </r>
  </si>
  <si>
    <r>
      <t>https://gallica.bnf.fr/ark:/12148/</t>
    </r>
    <r>
      <rPr>
        <b/>
        <sz val="11"/>
        <color rgb="FF00B050"/>
        <rFont val="Calibri"/>
        <family val="2"/>
        <scheme val="minor"/>
      </rPr>
      <t>bpt6k898103f</t>
    </r>
    <r>
      <rPr>
        <sz val="11"/>
        <color theme="1"/>
        <rFont val="Calibri"/>
        <family val="2"/>
        <scheme val="minor"/>
      </rPr>
      <t>/f1.image/f83n2.pdf</t>
    </r>
  </si>
  <si>
    <r>
      <t>https://gallica.bnf.fr/ark:/12148/</t>
    </r>
    <r>
      <rPr>
        <b/>
        <sz val="11"/>
        <color rgb="FF00B050"/>
        <rFont val="Calibri"/>
        <family val="2"/>
        <scheme val="minor"/>
      </rPr>
      <t>bpt6k898103f</t>
    </r>
    <r>
      <rPr>
        <sz val="11"/>
        <color theme="1"/>
        <rFont val="Calibri"/>
        <family val="2"/>
        <scheme val="minor"/>
      </rPr>
      <t>/f1.image/f99n2.pdf</t>
    </r>
  </si>
  <si>
    <r>
      <t>https://gallica.bnf.fr/ark:/12148/</t>
    </r>
    <r>
      <rPr>
        <b/>
        <sz val="11"/>
        <color rgb="FF00B050"/>
        <rFont val="Calibri"/>
        <family val="2"/>
        <scheme val="minor"/>
      </rPr>
      <t>bpt6k898103f</t>
    </r>
    <r>
      <rPr>
        <sz val="11"/>
        <color theme="1"/>
        <rFont val="Calibri"/>
        <family val="2"/>
        <scheme val="minor"/>
      </rPr>
      <t>/f1.image/f114n2.pdf</t>
    </r>
  </si>
  <si>
    <r>
      <t>https://gallica.bnf.fr/ark:/12148/</t>
    </r>
    <r>
      <rPr>
        <b/>
        <sz val="11"/>
        <color rgb="FF00B050"/>
        <rFont val="Calibri"/>
        <family val="2"/>
        <scheme val="minor"/>
      </rPr>
      <t>bpt6k898103f</t>
    </r>
    <r>
      <rPr>
        <sz val="11"/>
        <color theme="1"/>
        <rFont val="Calibri"/>
        <family val="2"/>
        <scheme val="minor"/>
      </rPr>
      <t>/f1.image/f130n2.pdf</t>
    </r>
  </si>
  <si>
    <t>332-333; TP = "1845"</t>
  </si>
  <si>
    <t>- L'Illustration, vols. IV - V;
- ISSN = 0246-9251 .</t>
  </si>
  <si>
    <r>
      <t xml:space="preserve">BSB, </t>
    </r>
    <r>
      <rPr>
        <b/>
        <sz val="11"/>
        <rFont val="Calibri"/>
        <family val="2"/>
        <scheme val="minor"/>
      </rPr>
      <t>V4</t>
    </r>
    <r>
      <rPr>
        <sz val="11"/>
        <rFont val="Calibri"/>
        <family val="2"/>
        <scheme val="minor"/>
      </rPr>
      <t xml:space="preserve">: 2 Per. 11 m-4 ;
BSB, </t>
    </r>
    <r>
      <rPr>
        <b/>
        <sz val="11"/>
        <rFont val="Calibri"/>
        <family val="2"/>
        <scheme val="minor"/>
      </rPr>
      <t>V5</t>
    </r>
    <r>
      <rPr>
        <sz val="11"/>
        <rFont val="Calibri"/>
        <family val="2"/>
        <scheme val="minor"/>
      </rPr>
      <t>: 2 Per. 11 m-5 .</t>
    </r>
  </si>
  <si>
    <r>
      <rPr>
        <b/>
        <sz val="11"/>
        <color theme="1"/>
        <rFont val="Calibri"/>
        <family val="2"/>
        <scheme val="minor"/>
      </rPr>
      <t xml:space="preserve">- </t>
    </r>
    <r>
      <rPr>
        <b/>
        <sz val="11"/>
        <color rgb="FFFF0000"/>
        <rFont val="Calibri"/>
        <family val="2"/>
        <scheme val="minor"/>
      </rPr>
      <t>V4</t>
    </r>
    <r>
      <rPr>
        <sz val="11"/>
        <color theme="1"/>
        <rFont val="Calibri"/>
        <family val="2"/>
        <scheme val="minor"/>
      </rPr>
      <t>: not available in a single volume;</t>
    </r>
    <r>
      <rPr>
        <b/>
        <sz val="11"/>
        <color theme="1"/>
        <rFont val="Calibri"/>
        <family val="2"/>
        <scheme val="minor"/>
      </rPr>
      <t xml:space="preserve">
- V5</t>
    </r>
    <r>
      <rPr>
        <sz val="11"/>
        <color theme="1"/>
        <rFont val="Calibri"/>
        <family val="2"/>
        <scheme val="minor"/>
      </rPr>
      <t>: https://gallica.bnf.fr/ark:/12148/bpt6k898103f/f1.image/f1n446.pdf</t>
    </r>
  </si>
  <si>
    <r>
      <t xml:space="preserve">- </t>
    </r>
    <r>
      <rPr>
        <b/>
        <sz val="11"/>
        <color rgb="FF111111"/>
        <rFont val="Calibri"/>
        <family val="2"/>
        <scheme val="minor"/>
      </rPr>
      <t>V4</t>
    </r>
    <r>
      <rPr>
        <sz val="11"/>
        <color rgb="FF111111"/>
        <rFont val="Calibri"/>
        <family val="2"/>
        <scheme val="minor"/>
      </rPr>
      <t>: https://archive.org/download/lillustrationjou</t>
    </r>
    <r>
      <rPr>
        <b/>
        <sz val="11"/>
        <color rgb="FF00B050"/>
        <rFont val="Calibri"/>
        <family val="2"/>
        <scheme val="minor"/>
      </rPr>
      <t>04</t>
    </r>
    <r>
      <rPr>
        <sz val="11"/>
        <color rgb="FF111111"/>
        <rFont val="Calibri"/>
        <family val="2"/>
        <scheme val="minor"/>
      </rPr>
      <t>pari/lillustrationjou</t>
    </r>
    <r>
      <rPr>
        <b/>
        <sz val="11"/>
        <color rgb="FF00B050"/>
        <rFont val="Calibri"/>
        <family val="2"/>
        <scheme val="minor"/>
      </rPr>
      <t>04</t>
    </r>
    <r>
      <rPr>
        <sz val="11"/>
        <color rgb="FF111111"/>
        <rFont val="Calibri"/>
        <family val="2"/>
        <scheme val="minor"/>
      </rPr>
      <t xml:space="preserve">pari.pdf ;
- </t>
    </r>
    <r>
      <rPr>
        <b/>
        <sz val="11"/>
        <color rgb="FF111111"/>
        <rFont val="Calibri"/>
        <family val="2"/>
        <scheme val="minor"/>
      </rPr>
      <t>V5</t>
    </r>
    <r>
      <rPr>
        <sz val="11"/>
        <color rgb="FF111111"/>
        <rFont val="Calibri"/>
        <family val="2"/>
        <scheme val="minor"/>
      </rPr>
      <t>: https://archive.org/download/lillustrationjou</t>
    </r>
    <r>
      <rPr>
        <b/>
        <sz val="11"/>
        <color rgb="FF00B050"/>
        <rFont val="Calibri"/>
        <family val="2"/>
        <scheme val="minor"/>
      </rPr>
      <t>15</t>
    </r>
    <r>
      <rPr>
        <sz val="11"/>
        <color rgb="FF111111"/>
        <rFont val="Calibri"/>
        <family val="2"/>
        <scheme val="minor"/>
      </rPr>
      <t>pari/lillustrationjou</t>
    </r>
    <r>
      <rPr>
        <b/>
        <sz val="11"/>
        <color rgb="FF00B050"/>
        <rFont val="Calibri"/>
        <family val="2"/>
        <scheme val="minor"/>
      </rPr>
      <t>15</t>
    </r>
    <r>
      <rPr>
        <sz val="11"/>
        <color rgb="FF111111"/>
        <rFont val="Calibri"/>
        <family val="2"/>
        <scheme val="minor"/>
      </rPr>
      <t>pari.pdf .</t>
    </r>
  </si>
  <si>
    <r>
      <t xml:space="preserve">- </t>
    </r>
    <r>
      <rPr>
        <b/>
        <sz val="11"/>
        <color theme="1"/>
        <rFont val="Calibri"/>
        <family val="2"/>
        <scheme val="minor"/>
      </rPr>
      <t>V4</t>
    </r>
    <r>
      <rPr>
        <sz val="11"/>
        <color theme="1"/>
        <rFont val="Calibri"/>
        <family val="2"/>
        <scheme val="minor"/>
      </rPr>
      <t>: https://archive.org/details/lillustrationjou</t>
    </r>
    <r>
      <rPr>
        <b/>
        <sz val="11"/>
        <color rgb="FF00B050"/>
        <rFont val="Calibri"/>
        <family val="2"/>
        <scheme val="minor"/>
      </rPr>
      <t>04</t>
    </r>
    <r>
      <rPr>
        <sz val="11"/>
        <color theme="1"/>
        <rFont val="Calibri"/>
        <family val="2"/>
        <scheme val="minor"/>
      </rPr>
      <t xml:space="preserve">pari ;
- </t>
    </r>
    <r>
      <rPr>
        <b/>
        <sz val="11"/>
        <color theme="1"/>
        <rFont val="Calibri"/>
        <family val="2"/>
        <scheme val="minor"/>
      </rPr>
      <t>V5</t>
    </r>
    <r>
      <rPr>
        <sz val="11"/>
        <color theme="1"/>
        <rFont val="Calibri"/>
        <family val="2"/>
        <scheme val="minor"/>
      </rPr>
      <t>: https://archive.org/details/lillustrationjou</t>
    </r>
    <r>
      <rPr>
        <b/>
        <sz val="11"/>
        <color rgb="FF00B050"/>
        <rFont val="Calibri"/>
        <family val="2"/>
        <scheme val="minor"/>
      </rPr>
      <t>15</t>
    </r>
    <r>
      <rPr>
        <sz val="11"/>
        <color theme="1"/>
        <rFont val="Calibri"/>
        <family val="2"/>
        <scheme val="minor"/>
      </rPr>
      <t>pari .</t>
    </r>
  </si>
  <si>
    <t>https://digipress.digitale-sammlungen.de/view/bsb10498438_00327_u001?page=12,13</t>
  </si>
  <si>
    <t>https://digipress.digitale-sammlungen.de/view/bsb10498438_00343_u001?page=12,13</t>
  </si>
  <si>
    <r>
      <rPr>
        <sz val="11"/>
        <rFont val="Calibri"/>
        <family val="2"/>
        <scheme val="minor"/>
      </rPr>
      <t>https://digipress.digitale-sammlungen.de/view/bsb10498438_00375_u001?</t>
    </r>
    <r>
      <rPr>
        <sz val="11"/>
        <color rgb="FFFF0000"/>
        <rFont val="Calibri"/>
        <family val="2"/>
        <scheme val="minor"/>
      </rPr>
      <t>page=8,9</t>
    </r>
    <r>
      <rPr>
        <sz val="11"/>
        <rFont val="Calibri"/>
        <family val="2"/>
        <scheme val="minor"/>
      </rPr>
      <t xml:space="preserve">  [</t>
    </r>
    <r>
      <rPr>
        <i/>
        <sz val="11"/>
        <rFont val="Calibri"/>
        <family val="2"/>
        <scheme val="minor"/>
      </rPr>
      <t>pp. 375-78 are missing !</t>
    </r>
    <r>
      <rPr>
        <sz val="11"/>
        <rFont val="Calibri"/>
        <family val="2"/>
        <scheme val="minor"/>
      </rPr>
      <t>]</t>
    </r>
  </si>
  <si>
    <t>https://digipress.digitale-sammlungen.de/view/bsb10498438_00387_u001?page=12,13</t>
  </si>
  <si>
    <t>https://digipress.digitale-sammlungen.de/view/bsb10498439_00001_u001?page=12,13</t>
  </si>
  <si>
    <t>https://digipress.digitale-sammlungen.de/view/bsb10498439_00017_u001?page=12,13</t>
  </si>
  <si>
    <t>https://digipress.digitale-sammlungen.de/view/bsb10498439_00033_u001?page=12,13</t>
  </si>
  <si>
    <t>https://digipress.digitale-sammlungen.de/view/bsb10498439_00065_u001?page=12,13</t>
  </si>
  <si>
    <t>https://digipress.digitale-sammlungen.de/view/bsb10498439_00081_u001?page=12,13</t>
  </si>
  <si>
    <r>
      <t>https://digipress.digitale-sammlungen.de/view/bsb10498439_00097_u001?</t>
    </r>
    <r>
      <rPr>
        <sz val="11"/>
        <color rgb="FFFF0000"/>
        <rFont val="Calibri"/>
        <family val="2"/>
        <scheme val="minor"/>
      </rPr>
      <t>page=6</t>
    </r>
    <r>
      <rPr>
        <sz val="11"/>
        <color theme="1"/>
        <rFont val="Calibri"/>
        <family val="2"/>
        <scheme val="minor"/>
      </rPr>
      <t xml:space="preserve">  </t>
    </r>
    <r>
      <rPr>
        <i/>
        <sz val="11"/>
        <color theme="1"/>
        <rFont val="Calibri"/>
        <family val="2"/>
        <scheme val="minor"/>
      </rPr>
      <t>[pp. 99-100, 103-06, 109-10 are missing!]</t>
    </r>
  </si>
  <si>
    <t>https://digipress.digitale-sammlungen.de/view/bsb10498439_00105_u001?page=12,13</t>
  </si>
  <si>
    <t>396-397  [11 + 8 = 19 panels]</t>
  </si>
  <si>
    <t>12-13  [11 + 10 = 21 panels]</t>
  </si>
  <si>
    <t>380-381  [12 + 12 = 24 panels]</t>
  </si>
  <si>
    <r>
      <t xml:space="preserve">- 332-333; TP = "5me. ÉDITION";
- </t>
    </r>
    <r>
      <rPr>
        <u/>
        <sz val="10"/>
        <color rgb="FF111111"/>
        <rFont val="Calibri"/>
        <family val="2"/>
        <scheme val="minor"/>
      </rPr>
      <t>later edition</t>
    </r>
    <r>
      <rPr>
        <sz val="10"/>
        <color rgb="FF111111"/>
        <rFont val="Calibri"/>
        <family val="2"/>
        <scheme val="minor"/>
      </rPr>
      <t xml:space="preserve"> of "L'Illustration".</t>
    </r>
  </si>
  <si>
    <t>28-29  [11 + 9 = 20 panels]</t>
  </si>
  <si>
    <t>44-45  [11 + 6 = 17 panels]</t>
  </si>
  <si>
    <t>92-93  [9 + 7 = 16 panels]</t>
  </si>
  <si>
    <t>108-109  [9 + 7 = 16 panels]</t>
  </si>
  <si>
    <t>124-125  [9 + 4 = 13 panels]</t>
  </si>
  <si>
    <t>332-333   [5 + 14 = 19 panels];
engraver(s) monogram on p.332, 3rd panel.</t>
  </si>
  <si>
    <t>76-77  [8 + 9 = 17 panels];
- engraver(s) monogram on p.76, 1st panel.</t>
  </si>
  <si>
    <t>p. V, 109 missing!</t>
  </si>
  <si>
    <t>348-349  [10 + 10 = 20 panels]</t>
  </si>
  <si>
    <t>[202 panels]</t>
  </si>
  <si>
    <t>FC, TP, Pref, 1-64, Adv. (2), BC</t>
  </si>
  <si>
    <t>FC &amp; Adv. pages missing</t>
  </si>
  <si>
    <t xml:space="preserve">- Cosson (V.4);
- Lacrampe &amp; Ce. (V.5).
</t>
  </si>
  <si>
    <t>Lacrampe &amp; Ce.</t>
  </si>
  <si>
    <r>
      <t xml:space="preserve">- woodblocks from "L’Illustration";
- printed R/V;
- FC &amp; TP identical; 
- 201 drawings: i.e.
</t>
    </r>
    <r>
      <rPr>
        <sz val="9"/>
        <color theme="1"/>
        <rFont val="Calibri"/>
        <family val="2"/>
        <scheme val="minor"/>
      </rPr>
      <t>1 [1]
4 + 5 + 5 + 3 + 3 + 3 + 4 + 4 + 3 + 3 [37]
4 + 4 + 4 + 5 + 4 + 3 + 3 + 5 + 3 + 3 [38]
3 + 2 + 3 + 3 + 5 + 4 + 3 + 3 + 3 + 4 [33]
4 + 3 + 3 + 3 + 4 + 3 + 4 + 2 + 2 + 2 [30]
2 + 3 + 3 + 3 + 3 + 3 + 3 + 3 + 3 + 4 [30]
1 + 2 + 3 + 3 + 3 + 2 + 3 + 2 + 3 + 3 [25]
3 + 2 + 1 + 1 [7].</t>
    </r>
  </si>
  <si>
    <t>Par l'auteur de M. Vieux-Bois, de M. Jabot, de M. Crépin, du docteur Festus, etc., etc, etc. [Preface]</t>
  </si>
  <si>
    <t>Biblioteka Narodowa [= National Library of Poland]</t>
  </si>
  <si>
    <t>FC, TP, Pref, 4-67, Adv., BC</t>
  </si>
  <si>
    <t>FC (?) / BC missing</t>
  </si>
  <si>
    <t>- Typographie: Lacrampe &amp; Compagnie (TPv, BC);
- Engravers: X1 (p.1), X2 (p.6), X3 (p.41).</t>
  </si>
  <si>
    <t>- Typogr.: Plon Frères (TPv);
- Engravers: X1 (p.4), X2 (p.9), X3 (p.44).</t>
  </si>
  <si>
    <t>FC1, FC2, TP, Pref, 1-52, BC</t>
  </si>
  <si>
    <t>n/a.
To download complete vol., use pp.1-404 (IV).</t>
  </si>
  <si>
    <r>
      <t xml:space="preserve">- </t>
    </r>
    <r>
      <rPr>
        <b/>
        <sz val="11"/>
        <color theme="1"/>
        <rFont val="Calibri"/>
        <family val="2"/>
        <scheme val="minor"/>
      </rPr>
      <t>V4</t>
    </r>
    <r>
      <rPr>
        <sz val="11"/>
        <color theme="1"/>
        <rFont val="Calibri"/>
        <family val="2"/>
        <scheme val="minor"/>
      </rPr>
      <t>: 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RR_yI-Sl1sMC</t>
    </r>
    <r>
      <rPr>
        <sz val="11"/>
        <color theme="1"/>
        <rFont val="Calibri"/>
        <family val="2"/>
        <scheme val="minor"/>
      </rPr>
      <t xml:space="preserve"> ;
- </t>
    </r>
    <r>
      <rPr>
        <b/>
        <sz val="11"/>
        <color rgb="FFFF0000"/>
        <rFont val="Calibri"/>
        <family val="2"/>
        <scheme val="minor"/>
      </rPr>
      <t>V5</t>
    </r>
    <r>
      <rPr>
        <sz val="11"/>
        <rFont val="Calibri"/>
        <family val="2"/>
        <scheme val="minor"/>
      </rPr>
      <t>:</t>
    </r>
    <r>
      <rPr>
        <sz val="11"/>
        <color theme="1"/>
        <rFont val="Calibri"/>
        <family val="2"/>
        <scheme val="minor"/>
      </rPr>
      <t xml:space="preserve"> ???</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</si>
  <si>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HVE_AAAAcAAJ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</si>
  <si>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cM4WAAAAQAAJ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</si>
  <si>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MlNVAAAAcAAJ</t>
    </r>
  </si>
  <si>
    <r>
      <t>https://books.</t>
    </r>
    <r>
      <rPr>
        <b/>
        <sz val="11"/>
        <rFont val="Calibri"/>
        <family val="2"/>
        <scheme val="minor"/>
      </rPr>
      <t>google</t>
    </r>
    <r>
      <rPr>
        <sz val="11"/>
        <rFont val="Calibri"/>
        <family val="2"/>
        <scheme val="minor"/>
      </rPr>
      <t>.com/books?id=</t>
    </r>
    <r>
      <rPr>
        <b/>
        <sz val="11"/>
        <color rgb="FF00B050"/>
        <rFont val="Calibri"/>
        <family val="2"/>
        <scheme val="minor"/>
      </rPr>
      <t>_1RVAAAAcAAJ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</si>
  <si>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fzo6jbxTIzQC</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</si>
  <si>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glVVAAAAcAAJ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</si>
  <si>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D9qnmVsugw0C</t>
    </r>
  </si>
  <si>
    <r>
      <t>https://numelyo.bm-lyon.fr/f_view/BML:BML_00GOO0100137001100437859
    (= https://books.</t>
    </r>
    <r>
      <rPr>
        <b/>
        <sz val="11"/>
        <rFont val="Calibri"/>
        <family val="2"/>
        <scheme val="minor"/>
      </rPr>
      <t>google</t>
    </r>
    <r>
      <rPr>
        <sz val="11"/>
        <rFont val="Calibri"/>
        <family val="2"/>
        <scheme val="minor"/>
      </rPr>
      <t>.com/books?id=</t>
    </r>
    <r>
      <rPr>
        <b/>
        <sz val="11"/>
        <color rgb="FF00B050"/>
        <rFont val="Calibri"/>
        <family val="2"/>
        <scheme val="minor"/>
      </rPr>
      <t xml:space="preserve">JI1OByz1AnEC </t>
    </r>
    <r>
      <rPr>
        <sz val="11"/>
        <rFont val="Calibri"/>
        <family val="2"/>
        <scheme val="minor"/>
      </rPr>
      <t xml:space="preserve"> [</t>
    </r>
    <r>
      <rPr>
        <i/>
        <sz val="11"/>
        <color rgb="FF00B050"/>
        <rFont val="Calibri"/>
        <family val="2"/>
        <scheme val="minor"/>
      </rPr>
      <t>better quality</t>
    </r>
    <r>
      <rPr>
        <sz val="11"/>
        <rFont val="Calibri"/>
        <family val="2"/>
        <scheme val="minor"/>
      </rPr>
      <t>!])</t>
    </r>
  </si>
  <si>
    <r>
      <t>https://numelyo.bm-lyon.fr/f_view/BML:BML_00GOO0100137001100437842
    (= https://books.</t>
    </r>
    <r>
      <rPr>
        <b/>
        <sz val="11"/>
        <rFont val="Calibri"/>
        <family val="2"/>
        <scheme val="minor"/>
      </rPr>
      <t>google</t>
    </r>
    <r>
      <rPr>
        <sz val="11"/>
        <rFont val="Calibri"/>
        <family val="2"/>
        <scheme val="minor"/>
      </rPr>
      <t>.com/books?id=</t>
    </r>
    <r>
      <rPr>
        <b/>
        <sz val="11"/>
        <color rgb="FF00B050"/>
        <rFont val="Calibri"/>
        <family val="2"/>
        <scheme val="minor"/>
      </rPr>
      <t xml:space="preserve">-O7jRln_o6MC </t>
    </r>
    <r>
      <rPr>
        <sz val="11"/>
        <rFont val="Calibri"/>
        <family val="2"/>
        <scheme val="minor"/>
      </rPr>
      <t xml:space="preserve"> [</t>
    </r>
    <r>
      <rPr>
        <i/>
        <sz val="11"/>
        <color rgb="FF00B050"/>
        <rFont val="Calibri"/>
        <family val="2"/>
        <scheme val="minor"/>
      </rPr>
      <t>better quality</t>
    </r>
    <r>
      <rPr>
        <sz val="11"/>
        <rFont val="Calibri"/>
        <family val="2"/>
        <scheme val="minor"/>
      </rPr>
      <t>!])</t>
    </r>
  </si>
  <si>
    <r>
      <t>https://numelyo.bm-lyon.fr/f_view/BML:BML_00GOO0100137001100437834
    (= https://books.</t>
    </r>
    <r>
      <rPr>
        <b/>
        <sz val="11"/>
        <rFont val="Calibri"/>
        <family val="2"/>
        <scheme val="minor"/>
      </rPr>
      <t>google</t>
    </r>
    <r>
      <rPr>
        <sz val="11"/>
        <rFont val="Calibri"/>
        <family val="2"/>
        <scheme val="minor"/>
      </rPr>
      <t>.com/books?id=</t>
    </r>
    <r>
      <rPr>
        <b/>
        <sz val="11"/>
        <color rgb="FF00B050"/>
        <rFont val="Calibri"/>
        <family val="2"/>
        <scheme val="minor"/>
      </rPr>
      <t xml:space="preserve">1Rq4Z_BatS4C </t>
    </r>
    <r>
      <rPr>
        <sz val="11"/>
        <rFont val="Calibri"/>
        <family val="2"/>
        <scheme val="minor"/>
      </rPr>
      <t xml:space="preserve"> [</t>
    </r>
    <r>
      <rPr>
        <i/>
        <sz val="11"/>
        <color rgb="FF00B050"/>
        <rFont val="Calibri"/>
        <family val="2"/>
        <scheme val="minor"/>
      </rPr>
      <t>better quality</t>
    </r>
    <r>
      <rPr>
        <sz val="11"/>
        <rFont val="Calibri"/>
        <family val="2"/>
        <scheme val="minor"/>
      </rPr>
      <t>!])</t>
    </r>
  </si>
  <si>
    <r>
      <t>https://numelyo.bm-lyon.fr/f_view/BML:BML_00GOO0100137001100437842
    (= https://books.</t>
    </r>
    <r>
      <rPr>
        <b/>
        <sz val="11"/>
        <rFont val="Calibri"/>
        <family val="2"/>
        <scheme val="minor"/>
      </rPr>
      <t>google</t>
    </r>
    <r>
      <rPr>
        <sz val="11"/>
        <rFont val="Calibri"/>
        <family val="2"/>
        <scheme val="minor"/>
      </rPr>
      <t>.com/books?id=</t>
    </r>
    <r>
      <rPr>
        <b/>
        <sz val="11"/>
        <color rgb="FF00B050"/>
        <rFont val="Calibri"/>
        <family val="2"/>
        <scheme val="minor"/>
      </rPr>
      <t xml:space="preserve">E4GVvOeE7NsC </t>
    </r>
    <r>
      <rPr>
        <sz val="11"/>
        <rFont val="Calibri"/>
        <family val="2"/>
        <scheme val="minor"/>
      </rPr>
      <t xml:space="preserve"> [</t>
    </r>
    <r>
      <rPr>
        <i/>
        <sz val="11"/>
        <color rgb="FF00B050"/>
        <rFont val="Calibri"/>
        <family val="2"/>
        <scheme val="minor"/>
      </rPr>
      <t>better quality</t>
    </r>
    <r>
      <rPr>
        <sz val="11"/>
        <rFont val="Calibri"/>
        <family val="2"/>
        <scheme val="minor"/>
      </rPr>
      <t>!])</t>
    </r>
  </si>
  <si>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mainly b/w, poor digitization</t>
    </r>
    <r>
      <rPr>
        <sz val="10"/>
        <rFont val="Calibri"/>
        <family val="2"/>
        <scheme val="minor"/>
      </rPr>
      <t>;
- Collection Duseigneur.</t>
    </r>
  </si>
  <si>
    <r>
      <t>- blue FC (</t>
    </r>
    <r>
      <rPr>
        <sz val="10"/>
        <color rgb="FFFF0000"/>
        <rFont val="Calibri"/>
        <family val="2"/>
        <scheme val="minor"/>
      </rPr>
      <t>BC missing</t>
    </r>
    <r>
      <rPr>
        <sz val="10"/>
        <color theme="1"/>
        <rFont val="Calibri"/>
        <family val="2"/>
        <scheme val="minor"/>
      </rPr>
      <t xml:space="preserve">);
- </t>
    </r>
    <r>
      <rPr>
        <sz val="10"/>
        <color rgb="FFFF0000"/>
        <rFont val="Calibri"/>
        <family val="2"/>
        <scheme val="minor"/>
      </rPr>
      <t>mainly b/w, poor digitization</t>
    </r>
    <r>
      <rPr>
        <sz val="10"/>
        <color theme="1"/>
        <rFont val="Calibri"/>
        <family val="2"/>
        <scheme val="minor"/>
      </rPr>
      <t>;
- Collection Duseigneur.</t>
    </r>
  </si>
  <si>
    <r>
      <t>- mainly b/w, poor digitization;</t>
    </r>
    <r>
      <rPr>
        <sz val="10"/>
        <rFont val="Calibri"/>
        <family val="2"/>
        <scheme val="minor"/>
      </rPr>
      <t xml:space="preserve">
- unsigned dedication "à /Edouard Duseigneur" added at bottom of TP.</t>
    </r>
  </si>
  <si>
    <r>
      <t>- FC / BC missing;
- mainly b/w scans, poor digitization;</t>
    </r>
    <r>
      <rPr>
        <sz val="10"/>
        <rFont val="Calibri"/>
        <family val="2"/>
        <scheme val="minor"/>
      </rPr>
      <t xml:space="preserve">
- with non-signed dedication: "A Edouard Duseigneur. 1838." (cleverly integrated into TP).</t>
    </r>
  </si>
  <si>
    <t>+ Topffer [FC]</t>
  </si>
  <si>
    <r>
      <t xml:space="preserve">- </t>
    </r>
    <r>
      <rPr>
        <b/>
        <sz val="11"/>
        <color theme="1"/>
        <rFont val="Calibri"/>
        <family val="2"/>
        <scheme val="minor"/>
      </rPr>
      <t>V4</t>
    </r>
    <r>
      <rPr>
        <sz val="11"/>
        <color theme="1"/>
        <rFont val="Calibri"/>
        <family val="2"/>
        <scheme val="minor"/>
      </rPr>
      <t xml:space="preserve">: https://opacplus.bsb-muenchen.de/permalink/49BVB_BSB/1gssjil/alma991051308009707356 ;
- </t>
    </r>
    <r>
      <rPr>
        <b/>
        <sz val="11"/>
        <color theme="1"/>
        <rFont val="Calibri"/>
        <family val="2"/>
        <scheme val="minor"/>
      </rPr>
      <t>V5</t>
    </r>
    <r>
      <rPr>
        <sz val="11"/>
        <color theme="1"/>
        <rFont val="Calibri"/>
        <family val="2"/>
        <scheme val="minor"/>
      </rPr>
      <t>: https://opacplus.bsb-muenchen.de/permalink/49BVB_BSB/1gssjil/alma991051308059707356 .</t>
    </r>
  </si>
  <si>
    <t>FC, Pref, 1-64, BC</t>
  </si>
  <si>
    <t>- yellow covers;
- ex-libris Alain de Suzannet.</t>
  </si>
  <si>
    <t>FC, Pref, 3-88, BC</t>
  </si>
  <si>
    <t>Autographie: Frutiger</t>
  </si>
  <si>
    <t>FC, Pref, 1-86, BC</t>
  </si>
  <si>
    <r>
      <t xml:space="preserve">- </t>
    </r>
    <r>
      <rPr>
        <sz val="10"/>
        <rFont val="Calibri"/>
        <family val="2"/>
        <scheme val="minor"/>
      </rPr>
      <t xml:space="preserve">"[Histoire de] Mr. Crepin";
- </t>
    </r>
    <r>
      <rPr>
        <b/>
        <sz val="10"/>
        <rFont val="Calibri"/>
        <family val="2"/>
        <scheme val="minor"/>
      </rPr>
      <t>no TP</t>
    </r>
    <r>
      <rPr>
        <sz val="10"/>
        <rFont val="Calibri"/>
        <family val="2"/>
        <scheme val="minor"/>
      </rPr>
      <t>, FC acts as such.</t>
    </r>
  </si>
  <si>
    <t>???</t>
  </si>
  <si>
    <t>Change/remove following data:</t>
  </si>
  <si>
    <t>3.</t>
  </si>
  <si>
    <t>- TODO.</t>
  </si>
  <si>
    <t>- HowTo;</t>
  </si>
  <si>
    <t>- Cryptogame;</t>
  </si>
  <si>
    <t>- Contacts;</t>
  </si>
  <si>
    <t>- PrePress;</t>
  </si>
  <si>
    <t>Remove tabs:</t>
  </si>
  <si>
    <t>2.</t>
  </si>
  <si>
    <t>1.</t>
  </si>
  <si>
    <t>- grey covers;
- ex-libris Alain de Suzannet;
- author's dedication on FC: "à Kity./Son ami A.T."</t>
  </si>
  <si>
    <t>Autographie: J. Freydig (Pref)</t>
  </si>
  <si>
    <r>
      <t>- date on TP ("</t>
    </r>
    <r>
      <rPr>
        <sz val="10"/>
        <color rgb="FFFF0000"/>
        <rFont val="Calibri"/>
        <family val="2"/>
        <scheme val="minor"/>
      </rPr>
      <t>1833</t>
    </r>
    <r>
      <rPr>
        <sz val="10"/>
        <color theme="1"/>
        <rFont val="Calibri"/>
        <family val="2"/>
        <scheme val="minor"/>
      </rPr>
      <t>") copied "as is" from OE, but wrong;
- pagin. top right (in panel);
- also dates on pp.27 ("</t>
    </r>
    <r>
      <rPr>
        <sz val="10"/>
        <color rgb="FFFF0000"/>
        <rFont val="Calibri"/>
        <family val="2"/>
        <scheme val="minor"/>
      </rPr>
      <t>1835</t>
    </r>
    <r>
      <rPr>
        <sz val="10"/>
        <color theme="1"/>
        <rFont val="Calibri"/>
        <family val="2"/>
        <scheme val="minor"/>
      </rPr>
      <t>") &amp; 28 ("</t>
    </r>
    <r>
      <rPr>
        <sz val="10"/>
        <color rgb="FFFF0000"/>
        <rFont val="Calibri"/>
        <family val="2"/>
        <scheme val="minor"/>
      </rPr>
      <t>1833</t>
    </r>
    <r>
      <rPr>
        <sz val="10"/>
        <color theme="1"/>
        <rFont val="Calibri"/>
        <family val="2"/>
        <scheme val="minor"/>
      </rPr>
      <t>").</t>
    </r>
  </si>
  <si>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poor digitization</t>
    </r>
    <r>
      <rPr>
        <sz val="10"/>
        <rFont val="Calibri"/>
        <family val="2"/>
        <scheme val="minor"/>
      </rPr>
      <t>: refs. illegible;
- 2 Aubert publicity pages.</t>
    </r>
  </si>
  <si>
    <r>
      <t>- printed R/V;
- "</t>
    </r>
    <r>
      <rPr>
        <sz val="10"/>
        <color rgb="FFFF0000"/>
        <rFont val="Calibri"/>
        <family val="2"/>
        <scheme val="minor"/>
      </rPr>
      <t>P.88</t>
    </r>
    <r>
      <rPr>
        <sz val="10"/>
        <color theme="1"/>
        <rFont val="Calibri"/>
        <family val="2"/>
        <scheme val="minor"/>
      </rPr>
      <t>" drawn IN final page.</t>
    </r>
  </si>
  <si>
    <r>
      <t>- FC / BC &amp; Introduction missing</t>
    </r>
    <r>
      <rPr>
        <sz val="10"/>
        <color theme="1"/>
        <rFont val="Calibri"/>
        <family val="2"/>
        <scheme val="minor"/>
      </rPr>
      <t>;
- ex-libris Andrea Heusler.</t>
    </r>
  </si>
  <si>
    <r>
      <t xml:space="preserve">- </t>
    </r>
    <r>
      <rPr>
        <sz val="10"/>
        <color rgb="FFFF0000"/>
        <rFont val="Calibri"/>
        <family val="2"/>
        <scheme val="minor"/>
      </rPr>
      <t>FC / BC missing</t>
    </r>
    <r>
      <rPr>
        <sz val="10"/>
        <rFont val="Calibri"/>
        <family val="2"/>
        <scheme val="minor"/>
      </rPr>
      <t>;
- scans of spreads (no single pages).</t>
    </r>
  </si>
  <si>
    <t>http://catalogue.bnf.fr/ark:/12148/cb469506116  [notice "FRBNF46950611"]</t>
  </si>
  <si>
    <t>Lith.: Ch. Gruaz (TP1)</t>
  </si>
  <si>
    <t>- printed recto only;
- pagin. top right (in panel);
- date ("1833") also on p.28.</t>
  </si>
  <si>
    <t>- 2 pages "25", no p.26;
- pp. 43-44 not numbered.</t>
  </si>
  <si>
    <t>FC, TP, Pref, 1-52, BC</t>
  </si>
  <si>
    <t>- 2 pages "24", no p.26;
- p. 44. not numbered.</t>
  </si>
  <si>
    <r>
      <rPr>
        <sz val="10"/>
        <color rgb="FFFF0000"/>
        <rFont val="Calibri"/>
        <family val="2"/>
        <scheme val="minor"/>
      </rPr>
      <t>- BC not scanned</t>
    </r>
    <r>
      <rPr>
        <sz val="10"/>
        <color theme="1"/>
        <rFont val="Calibri"/>
        <family val="2"/>
        <scheme val="minor"/>
      </rPr>
      <t>;
- green covers;
- Cherbuliez publicity tipped in;
- ex-libris Alain de Suzannet.</t>
    </r>
  </si>
  <si>
    <t>FC, TP, 2-88, BC</t>
  </si>
  <si>
    <t>Abm. Cherbuliez &amp; Ce (FC)</t>
  </si>
  <si>
    <r>
      <t xml:space="preserve">- mainly b/w, poor digitization;
</t>
    </r>
    <r>
      <rPr>
        <sz val="10"/>
        <rFont val="Calibri"/>
        <family val="2"/>
        <scheme val="minor"/>
      </rPr>
      <t>- brown covers;
- author's dedication on FC:</t>
    </r>
    <r>
      <rPr>
        <sz val="10"/>
        <color rgb="FFFF0000"/>
        <rFont val="Calibri"/>
        <family val="2"/>
        <scheme val="minor"/>
      </rPr>
      <t xml:space="preserve"> </t>
    </r>
    <r>
      <rPr>
        <sz val="10"/>
        <rFont val="Calibri"/>
        <family val="2"/>
        <scheme val="minor"/>
      </rPr>
      <t>"à Monsieur Edouard Duseigneur./Son affectionné RT.".</t>
    </r>
  </si>
  <si>
    <t>Aubert &amp; Cie (Pref)</t>
  </si>
  <si>
    <t>Pref</t>
  </si>
  <si>
    <t>Preface</t>
  </si>
  <si>
    <r>
      <t xml:space="preserve">- ?? </t>
    </r>
    <r>
      <rPr>
        <sz val="10"/>
        <color rgb="FFFF0000"/>
        <rFont val="Calibri"/>
        <family val="2"/>
        <scheme val="minor"/>
      </rPr>
      <t>BC missing</t>
    </r>
    <r>
      <rPr>
        <sz val="10"/>
        <color theme="1"/>
        <rFont val="Calibri"/>
        <family val="2"/>
        <scheme val="minor"/>
      </rPr>
      <t>;
- "2me Volume" ; "5me Edition" (TP2); 
- printed R/V;
- bilangual French / German ed.;
- TP1: "Mr. Crépin" (vs. TP2);
- "lackeys page": 6 titles;
- Series "Collection des Histoires en Estampes".</t>
    </r>
  </si>
  <si>
    <r>
      <t>- "5me Volume" ; "2e Edition" (TP2); 
- printed R/V;
- bilangual French / German ed.;
- 8 page intro "R.TOEPFFER'S Komische Bilder-Romane" (by Prof. Friedrich Theodor Vischer (1807-1887));
- TP1: "</t>
    </r>
    <r>
      <rPr>
        <sz val="10"/>
        <color rgb="FFFF0000"/>
        <rFont val="Calibri"/>
        <family val="2"/>
        <scheme val="minor"/>
      </rPr>
      <t>Mr</t>
    </r>
    <r>
      <rPr>
        <sz val="10"/>
        <color theme="1"/>
        <rFont val="Calibri"/>
        <family val="2"/>
        <scheme val="minor"/>
      </rPr>
      <t>. Albert" (vs. FC &amp; TP2);
- "lackeys page": 6 titles;
- Series "Collection des Histoires en Estampes".</t>
    </r>
  </si>
  <si>
    <t>- printed R/V;
- "lackeys page": 5 titles &amp; other works @ Cherbuliez or Kessmann.</t>
  </si>
  <si>
    <r>
      <t>- "[Histoire de] Mr. Crepin";
- "P.88" drawn IN final page;
- date ("</t>
    </r>
    <r>
      <rPr>
        <sz val="10"/>
        <color rgb="FFFF0000"/>
        <rFont val="Calibri"/>
        <family val="2"/>
        <scheme val="minor"/>
      </rPr>
      <t>1837</t>
    </r>
    <r>
      <rPr>
        <sz val="10"/>
        <rFont val="Calibri"/>
        <family val="2"/>
        <scheme val="minor"/>
      </rPr>
      <t>", drawn on p.88) copied "as is" from OE, but wrong.</t>
    </r>
  </si>
  <si>
    <r>
      <t xml:space="preserve">FC, </t>
    </r>
    <r>
      <rPr>
        <sz val="11"/>
        <color rgb="FF00B050"/>
        <rFont val="Calibri"/>
        <family val="2"/>
        <scheme val="minor"/>
      </rPr>
      <t>TP</t>
    </r>
    <r>
      <rPr>
        <sz val="11"/>
        <rFont val="Calibri"/>
        <family val="2"/>
        <scheme val="minor"/>
      </rPr>
      <t>, Pref, 3-88, BC</t>
    </r>
  </si>
  <si>
    <t>Topffer (FC, TP2)</t>
  </si>
  <si>
    <t>Caillet (FC, TP2, BC)</t>
  </si>
  <si>
    <t>FC, TP1, TP2, 2-88, BC (="lackeys p.")</t>
  </si>
  <si>
    <r>
      <t>- "</t>
    </r>
    <r>
      <rPr>
        <sz val="10"/>
        <color rgb="FFFF0000"/>
        <rFont val="Calibri"/>
        <family val="2"/>
        <scheme val="minor"/>
      </rPr>
      <t>Histoire</t>
    </r>
    <r>
      <rPr>
        <sz val="10"/>
        <color theme="1"/>
        <rFont val="Calibri"/>
        <family val="2"/>
        <scheme val="minor"/>
      </rPr>
      <t xml:space="preserve"> de Mr. Vieux</t>
    </r>
    <r>
      <rPr>
        <sz val="10"/>
        <color rgb="FFFF0000"/>
        <rFont val="Calibri"/>
        <family val="2"/>
        <scheme val="minor"/>
      </rPr>
      <t>-</t>
    </r>
    <r>
      <rPr>
        <sz val="10"/>
        <color theme="1"/>
        <rFont val="Calibri"/>
        <family val="2"/>
        <scheme val="minor"/>
      </rPr>
      <t>Bois" (BC);
- "lackeys page" with 6 titles (BC).</t>
    </r>
  </si>
  <si>
    <t xml:space="preserve">KB: BEELDV AAA 027 </t>
  </si>
  <si>
    <t>Garnier Frères (TP1)</t>
  </si>
  <si>
    <t>FC / BC missing</t>
  </si>
  <si>
    <t>TP1, TP2, 2-88</t>
  </si>
  <si>
    <t>"Fr.Töpffer" (Pref)</t>
  </si>
  <si>
    <t>Lith.: Caillet (TP2)</t>
  </si>
  <si>
    <t>Lith.: Caillet (Pref)</t>
  </si>
  <si>
    <t>TP1, Pref, 2-87</t>
  </si>
  <si>
    <r>
      <t xml:space="preserve">FC / BC </t>
    </r>
    <r>
      <rPr>
        <sz val="11"/>
        <rFont val="Calibri"/>
        <family val="2"/>
        <scheme val="minor"/>
      </rPr>
      <t>&amp;</t>
    </r>
    <r>
      <rPr>
        <sz val="11"/>
        <color rgb="FFFF0000"/>
        <rFont val="Calibri"/>
        <family val="2"/>
        <scheme val="minor"/>
      </rPr>
      <t xml:space="preserve"> p.88 missing</t>
    </r>
  </si>
  <si>
    <t>BCUL: 2M 907 C</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</si>
  <si>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obs-AAAAcAAJ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</si>
  <si>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_lRVAAAAcAAJ</t>
    </r>
  </si>
  <si>
    <t>Topffer (TP1, TP2)</t>
  </si>
  <si>
    <t>GB</t>
  </si>
  <si>
    <t>Gallica</t>
  </si>
  <si>
    <t>books.google.com</t>
  </si>
  <si>
    <t>Zentralbibliothek Zürich</t>
  </si>
  <si>
    <t>Zürich (CHE)</t>
  </si>
  <si>
    <t>ZBZ</t>
  </si>
  <si>
    <r>
      <t>zb.uzh.ch/</t>
    </r>
    <r>
      <rPr>
        <b/>
        <sz val="11"/>
        <color rgb="FFFF0000"/>
        <rFont val="Calibri"/>
        <family val="2"/>
        <scheme val="minor"/>
      </rPr>
      <t>en</t>
    </r>
  </si>
  <si>
    <t>ZBZ: ZH 1045 | F</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</si>
  <si>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24V2cmhl3sY</t>
    </r>
  </si>
  <si>
    <t>BC scanned in b/w</t>
  </si>
  <si>
    <t>FC, TP1, Pref, 2-88, BC (="lackeys p.")</t>
  </si>
  <si>
    <r>
      <rPr>
        <sz val="9"/>
        <color theme="1"/>
        <rFont val="Calibri"/>
        <family val="2"/>
        <scheme val="minor"/>
      </rPr>
      <t xml:space="preserve">- </t>
    </r>
    <r>
      <rPr>
        <sz val="8"/>
        <color theme="1"/>
        <rFont val="Calibri"/>
        <family val="2"/>
        <scheme val="minor"/>
      </rPr>
      <t>Impr.: Caillet (FC, TP2, p.88, BC);</t>
    </r>
    <r>
      <rPr>
        <sz val="10"/>
        <color theme="1"/>
        <rFont val="Calibri"/>
        <family val="2"/>
        <scheme val="minor"/>
      </rPr>
      <t xml:space="preserve">
</t>
    </r>
    <r>
      <rPr>
        <sz val="9"/>
        <color theme="1"/>
        <rFont val="Calibri"/>
        <family val="2"/>
        <scheme val="minor"/>
      </rPr>
      <t>- Lith.: Caillet (Pref).</t>
    </r>
  </si>
  <si>
    <t>Garnier Frères (FC, TP1);
Garnier Frères &amp; Mon. Hautecœur (BC).</t>
  </si>
  <si>
    <t>solo.bodleian.ox.ac.uk</t>
  </si>
  <si>
    <t>Oxford University</t>
  </si>
  <si>
    <t>https://solo.bodleian.ox.ac.uk/permalink/44OXF_INST/rl48sd/alma990100971950107026</t>
  </si>
  <si>
    <t>Oxford (GBR)</t>
  </si>
  <si>
    <t>OU</t>
  </si>
  <si>
    <r>
      <t xml:space="preserve">- </t>
    </r>
    <r>
      <rPr>
        <sz val="10"/>
        <color rgb="FFFF0000"/>
        <rFont val="Calibri"/>
        <family val="2"/>
        <scheme val="minor"/>
      </rPr>
      <t>BC cover missing</t>
    </r>
    <r>
      <rPr>
        <sz val="10"/>
        <color theme="1"/>
        <rFont val="Calibri"/>
        <family val="2"/>
        <scheme val="minor"/>
      </rPr>
      <t xml:space="preserve"> (pdf FC = GB fake);
- </t>
    </r>
    <r>
      <rPr>
        <sz val="10"/>
        <color rgb="FFFF0000"/>
        <rFont val="Calibri"/>
        <family val="2"/>
        <scheme val="minor"/>
      </rPr>
      <t>TP missing</t>
    </r>
    <r>
      <rPr>
        <sz val="10"/>
        <color theme="1"/>
        <rFont val="Calibri"/>
        <family val="2"/>
        <scheme val="minor"/>
      </rPr>
      <t xml:space="preserve">;
- </t>
    </r>
    <r>
      <rPr>
        <sz val="10"/>
        <color rgb="FFFF0000"/>
        <rFont val="Calibri"/>
        <family val="2"/>
        <scheme val="minor"/>
      </rPr>
      <t>p.2 not scanned</t>
    </r>
    <r>
      <rPr>
        <sz val="10"/>
        <color theme="1"/>
        <rFont val="Calibri"/>
        <family val="2"/>
        <scheme val="minor"/>
      </rPr>
      <t xml:space="preserve">;
</t>
    </r>
    <r>
      <rPr>
        <sz val="10"/>
        <color rgb="FFFF0000"/>
        <rFont val="Calibri"/>
        <family val="2"/>
        <scheme val="minor"/>
      </rPr>
      <t>- mainly b/w, poor digitization</t>
    </r>
    <r>
      <rPr>
        <sz val="10"/>
        <rFont val="Calibri"/>
        <family val="2"/>
        <scheme val="minor"/>
      </rPr>
      <t>.</t>
    </r>
  </si>
  <si>
    <t>save a pdf of this e-version.</t>
  </si>
  <si>
    <t>Last but not least, the RT Page clearly shows how many institutions, often not even minor ones (!),</t>
  </si>
  <si>
    <t xml:space="preserve">More importantly, the e-versions of GB tend to be of poor digitization quality. </t>
  </si>
  <si>
    <t>for if no clear GB link is available, it may turn out to be a challenge to locate these copies on GB.</t>
  </si>
  <si>
    <t>It is unclear if the scans are really the problem, or if GB apply unfit post-processing, maybe in order</t>
  </si>
  <si>
    <t>to reduce file sizes. Anyway, GB's "b/w" e-versions always look unnaturally white, a colour never</t>
  </si>
  <si>
    <t>observed for the pages of older books. Often, the same post-procession also gives the impression</t>
  </si>
  <si>
    <t>that the pages were badly printed, hence it is difficult to decipher details.</t>
  </si>
  <si>
    <t>https://solo.bodleian.ox.ac.uk/permalink/44OXF_INST/rl48sd/alma990100971960107026</t>
  </si>
  <si>
    <t>(?) green covers</t>
  </si>
  <si>
    <t>BCUL: AB 313</t>
  </si>
  <si>
    <t>https://renouvaud1.primo.exlibrisgroup.com/permalink/41BCULAUSA_LIB/ke7q1h/alma991015249899702852</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</si>
  <si>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4kc7AAAAcAAJ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</si>
  <si>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X7oGAAAAQAAJ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</si>
  <si>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WroGAAAAQAAJ</t>
    </r>
  </si>
  <si>
    <t>https://webggc.oclc.org/cbs/DB=2.37/XMLPRS=Y/PPN?PPN=047148241</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</si>
  <si>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clVVAAAAcAAJ</t>
    </r>
  </si>
  <si>
    <r>
      <rPr>
        <sz val="10"/>
        <rFont val="Calibri"/>
        <family val="2"/>
        <scheme val="minor"/>
      </rPr>
      <t xml:space="preserve">- </t>
    </r>
    <r>
      <rPr>
        <sz val="10"/>
        <color rgb="FFFF0000"/>
        <rFont val="Calibri"/>
        <family val="2"/>
        <scheme val="minor"/>
      </rPr>
      <t>FC / BC missing</t>
    </r>
    <r>
      <rPr>
        <sz val="10"/>
        <rFont val="Calibri"/>
        <family val="2"/>
        <scheme val="minor"/>
      </rPr>
      <t>;
- 2 Aubert publicity pages;</t>
    </r>
    <r>
      <rPr>
        <sz val="10"/>
        <color rgb="FFFF0000"/>
        <rFont val="Calibri"/>
        <family val="2"/>
        <scheme val="minor"/>
      </rPr>
      <t xml:space="preserve">
</t>
    </r>
    <r>
      <rPr>
        <sz val="10"/>
        <rFont val="Calibri"/>
        <family val="2"/>
        <scheme val="minor"/>
      </rPr>
      <t xml:space="preserve">- </t>
    </r>
    <r>
      <rPr>
        <sz val="10"/>
        <color rgb="FFFF0000"/>
        <rFont val="Calibri"/>
        <family val="2"/>
        <scheme val="minor"/>
      </rPr>
      <t>b/w scans, poor digitization</t>
    </r>
    <r>
      <rPr>
        <sz val="10"/>
        <rFont val="Calibri"/>
        <family val="2"/>
        <scheme val="minor"/>
      </rPr>
      <t>.</t>
    </r>
  </si>
  <si>
    <t>https://webggc.oclc.org/cbs/DB=2.37/XMLPRS=Y/PPN?PPN=047150157</t>
  </si>
  <si>
    <t>KB: BEELDV AAA 029</t>
  </si>
  <si>
    <r>
      <t>Call Number</t>
    </r>
    <r>
      <rPr>
        <sz val="12"/>
        <color rgb="FFFF0000"/>
        <rFont val="Calibri"/>
        <family val="2"/>
        <scheme val="minor"/>
      </rPr>
      <t xml:space="preserve"> </t>
    </r>
    <r>
      <rPr>
        <sz val="12"/>
        <color rgb="FF00B050"/>
        <rFont val="Calibri"/>
        <family val="2"/>
        <scheme val="minor"/>
      </rPr>
      <t>(# Copies)</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</si>
  <si>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WVVVAAAAcAAJ</t>
    </r>
  </si>
  <si>
    <t xml:space="preserve">- "Autographié" (TP, p.72);
- Lithogr.: Caillet (TP, p.72).
</t>
  </si>
  <si>
    <t>Garnier Frères (FC2)</t>
  </si>
  <si>
    <t>+ "Topffer" (FC1)</t>
  </si>
  <si>
    <r>
      <rPr>
        <sz val="10"/>
        <rFont val="Calibri"/>
        <family val="2"/>
        <scheme val="minor"/>
      </rPr>
      <t>-</t>
    </r>
    <r>
      <rPr>
        <b/>
        <sz val="10"/>
        <rFont val="Calibri"/>
        <family val="2"/>
        <scheme val="minor"/>
      </rPr>
      <t xml:space="preserve"> "</t>
    </r>
    <r>
      <rPr>
        <b/>
        <sz val="10"/>
        <color rgb="FF00B050"/>
        <rFont val="Calibri"/>
        <family val="2"/>
        <scheme val="minor"/>
      </rPr>
      <t>F</t>
    </r>
    <r>
      <rPr>
        <sz val="10"/>
        <color theme="1"/>
        <rFont val="Calibri"/>
        <family val="2"/>
        <scheme val="minor"/>
      </rPr>
      <t>.T." (TP);
- "</t>
    </r>
    <r>
      <rPr>
        <b/>
        <sz val="10"/>
        <color rgb="FF00B050"/>
        <rFont val="Calibri"/>
        <family val="2"/>
        <scheme val="minor"/>
      </rPr>
      <t>Fr.</t>
    </r>
    <r>
      <rPr>
        <sz val="10"/>
        <color theme="1"/>
        <rFont val="Calibri"/>
        <family val="2"/>
        <scheme val="minor"/>
      </rPr>
      <t xml:space="preserve"> Töpffer" (p.72).</t>
    </r>
  </si>
  <si>
    <r>
      <t>+ Binder: Engel (FC1);
+ Printer: E.Dufr</t>
    </r>
    <r>
      <rPr>
        <b/>
        <sz val="10"/>
        <color rgb="FFFF0000"/>
        <rFont val="Calibri"/>
        <family val="2"/>
        <scheme val="minor"/>
      </rPr>
      <t>e</t>
    </r>
    <r>
      <rPr>
        <sz val="10"/>
        <color theme="1"/>
        <rFont val="Calibri"/>
        <family val="2"/>
        <scheme val="minor"/>
      </rPr>
      <t>noy.</t>
    </r>
  </si>
  <si>
    <r>
      <t>- "</t>
    </r>
    <r>
      <rPr>
        <sz val="10"/>
        <color rgb="FFFF0000"/>
        <rFont val="Calibri"/>
        <family val="2"/>
        <scheme val="minor"/>
      </rPr>
      <t>Histoire</t>
    </r>
    <r>
      <rPr>
        <sz val="10"/>
        <color theme="1"/>
        <rFont val="Calibri"/>
        <family val="2"/>
        <scheme val="minor"/>
      </rPr>
      <t xml:space="preserve"> de Mr. Pen</t>
    </r>
    <r>
      <rPr>
        <b/>
        <sz val="10"/>
        <color rgb="FFFF0000"/>
        <rFont val="Calibri"/>
        <family val="2"/>
        <scheme val="minor"/>
      </rPr>
      <t>s</t>
    </r>
    <r>
      <rPr>
        <sz val="10"/>
        <color theme="1"/>
        <rFont val="Calibri"/>
        <family val="2"/>
        <scheme val="minor"/>
      </rPr>
      <t>il" (FC1, BC);
- "</t>
    </r>
    <r>
      <rPr>
        <sz val="10"/>
        <color rgb="FFFF0000"/>
        <rFont val="Calibri"/>
        <family val="2"/>
        <scheme val="minor"/>
      </rPr>
      <t>1860</t>
    </r>
    <r>
      <rPr>
        <sz val="10"/>
        <color theme="1"/>
        <rFont val="Calibri"/>
        <family val="2"/>
        <scheme val="minor"/>
      </rPr>
      <t>" (TP);
- text with 6 titles (BC).</t>
    </r>
  </si>
  <si>
    <r>
      <t>"</t>
    </r>
    <r>
      <rPr>
        <sz val="10"/>
        <color rgb="FFFF0000"/>
        <rFont val="Calibri"/>
        <family val="2"/>
        <scheme val="minor"/>
      </rPr>
      <t>Histoire</t>
    </r>
    <r>
      <rPr>
        <sz val="10"/>
        <color theme="1"/>
        <rFont val="Calibri"/>
        <family val="2"/>
        <scheme val="minor"/>
      </rPr>
      <t xml:space="preserve"> de Mr. Pen</t>
    </r>
    <r>
      <rPr>
        <b/>
        <sz val="10"/>
        <color rgb="FFFF0000"/>
        <rFont val="Calibri"/>
        <family val="2"/>
        <scheme val="minor"/>
      </rPr>
      <t>s</t>
    </r>
    <r>
      <rPr>
        <sz val="10"/>
        <color theme="1"/>
        <rFont val="Calibri"/>
        <family val="2"/>
        <scheme val="minor"/>
      </rPr>
      <t>il" (FC1)</t>
    </r>
  </si>
  <si>
    <t>https://pierre-calvet.fr/en/precious-document-written-on-the-eve-of-the-storming-of-the-bastille-moving-link-between-three-lieutenants-of-the-french-guards-the-marquis-de-thuisy-the-earl-constant-de-suzannet-and-the-marquis</t>
  </si>
  <si>
    <t>https://fr.wikipedia.org/wiki/Famille_de_Suzannet [only FR version]</t>
  </si>
  <si>
    <t>https://www.wikidata.org/wiki/Q86735291</t>
  </si>
  <si>
    <r>
      <t>-</t>
    </r>
    <r>
      <rPr>
        <sz val="10"/>
        <color rgb="FFFF0000"/>
        <rFont val="Calibri"/>
        <family val="2"/>
        <scheme val="minor"/>
      </rPr>
      <t xml:space="preserve"> </t>
    </r>
    <r>
      <rPr>
        <sz val="10"/>
        <rFont val="Calibri"/>
        <family val="2"/>
        <scheme val="minor"/>
      </rPr>
      <t>FC: "Mr. Vieux</t>
    </r>
    <r>
      <rPr>
        <sz val="10"/>
        <color rgb="FFFF0000"/>
        <rFont val="Calibri"/>
        <family val="2"/>
        <scheme val="minor"/>
      </rPr>
      <t>-</t>
    </r>
    <r>
      <rPr>
        <sz val="10"/>
        <rFont val="Calibri"/>
        <family val="2"/>
        <scheme val="minor"/>
      </rPr>
      <t xml:space="preserve">Bois";
- 2 Aubert publicity pages;
- </t>
    </r>
    <r>
      <rPr>
        <sz val="10"/>
        <color rgb="FFFF0000"/>
        <rFont val="Calibri"/>
        <family val="2"/>
        <scheme val="minor"/>
      </rPr>
      <t>b/w scans, poor digitization</t>
    </r>
    <r>
      <rPr>
        <sz val="10"/>
        <rFont val="Calibri"/>
        <family val="2"/>
        <scheme val="minor"/>
      </rPr>
      <t>;
- ex-libris Hendrik Boekenoogen.</t>
    </r>
  </si>
  <si>
    <t>vs.</t>
  </si>
  <si>
    <t>https://fokas.nl/nederland/</t>
  </si>
  <si>
    <t>Dutch photographer (1863–1933)</t>
  </si>
  <si>
    <t>https://www.hjmwijers.nl/KEH/Boekenoogen-HA-kwst.htm</t>
  </si>
  <si>
    <t>https://www.genealogieonline.nl/stamboom-cardinaal/I4839.php</t>
  </si>
  <si>
    <t>http://www.marsanne.org/AVM/BrunDurand/340.html</t>
  </si>
  <si>
    <r>
      <rPr>
        <b/>
        <sz val="11"/>
        <color theme="1"/>
        <rFont val="Calibri"/>
        <family val="2"/>
        <scheme val="minor"/>
      </rPr>
      <t>Boekenoogen</t>
    </r>
    <r>
      <rPr>
        <sz val="11"/>
        <color theme="1"/>
        <rFont val="Calibri"/>
        <family val="2"/>
        <scheme val="minor"/>
      </rPr>
      <t>, Hendrik (1863–1933)</t>
    </r>
  </si>
  <si>
    <r>
      <rPr>
        <b/>
        <sz val="11"/>
        <color theme="1"/>
        <rFont val="Calibri"/>
        <family val="2"/>
        <scheme val="minor"/>
      </rPr>
      <t>Duseigneur</t>
    </r>
    <r>
      <rPr>
        <sz val="11"/>
        <color theme="1"/>
        <rFont val="Calibri"/>
        <family val="2"/>
        <scheme val="minor"/>
      </rPr>
      <t>, Édouard (1814-1874)</t>
    </r>
  </si>
  <si>
    <t># e-Versions identified :</t>
  </si>
  <si>
    <t>(incl. some manuscripts!!)</t>
  </si>
  <si>
    <r>
      <t xml:space="preserve">- "Caricatures" vol. 7 (of 11);
- </t>
    </r>
    <r>
      <rPr>
        <sz val="9"/>
        <color theme="1"/>
        <rFont val="Calibri"/>
        <family val="2"/>
        <scheme val="minor"/>
      </rPr>
      <t>"Œuvres Complètes" vol. 11 (of 26).</t>
    </r>
  </si>
  <si>
    <r>
      <t xml:space="preserve">- </t>
    </r>
    <r>
      <rPr>
        <sz val="8.5"/>
        <color theme="1"/>
        <rFont val="Calibri"/>
        <family val="2"/>
        <scheme val="minor"/>
      </rPr>
      <t>MAH Ms. 1910-178 (pp. 1-16 autogr.);</t>
    </r>
    <r>
      <rPr>
        <sz val="8"/>
        <color theme="1"/>
        <rFont val="Calibri"/>
        <family val="2"/>
        <scheme val="minor"/>
      </rPr>
      <t xml:space="preserve">
</t>
    </r>
    <r>
      <rPr>
        <sz val="9"/>
        <color theme="1"/>
        <rFont val="Calibri"/>
        <family val="2"/>
        <scheme val="minor"/>
      </rPr>
      <t>- "Caricatures" vol. 8 (of 11);</t>
    </r>
    <r>
      <rPr>
        <sz val="8"/>
        <color theme="1"/>
        <rFont val="Calibri"/>
        <family val="2"/>
        <scheme val="minor"/>
      </rPr>
      <t xml:space="preserve">
</t>
    </r>
    <r>
      <rPr>
        <sz val="9"/>
        <color theme="1"/>
        <rFont val="Calibri"/>
        <family val="2"/>
        <scheme val="minor"/>
      </rPr>
      <t xml:space="preserve">- </t>
    </r>
    <r>
      <rPr>
        <sz val="9"/>
        <rFont val="Calibri"/>
        <family val="2"/>
        <scheme val="minor"/>
      </rPr>
      <t>"Œuvres Complètes" vol. 11</t>
    </r>
    <r>
      <rPr>
        <sz val="9"/>
        <color theme="1"/>
        <rFont val="Calibri"/>
        <family val="2"/>
        <scheme val="minor"/>
      </rPr>
      <t xml:space="preserve"> (of 26).</t>
    </r>
  </si>
  <si>
    <r>
      <rPr>
        <sz val="10"/>
        <color theme="1"/>
        <rFont val="Calibri"/>
        <family val="2"/>
        <scheme val="minor"/>
      </rPr>
      <t xml:space="preserve">- </t>
    </r>
    <r>
      <rPr>
        <b/>
        <sz val="10"/>
        <color theme="1"/>
        <rFont val="Calibri"/>
        <family val="2"/>
        <scheme val="minor"/>
      </rPr>
      <t>SC</t>
    </r>
    <r>
      <rPr>
        <sz val="10"/>
        <color theme="1"/>
        <rFont val="Calibri"/>
        <family val="2"/>
        <scheme val="minor"/>
      </rPr>
      <t>: FC and TP2 identical;
- Pref = TP2 reworked</t>
    </r>
    <r>
      <rPr>
        <b/>
        <sz val="10"/>
        <color theme="1"/>
        <rFont val="Calibri"/>
        <family val="2"/>
        <scheme val="minor"/>
      </rPr>
      <t>.</t>
    </r>
  </si>
  <si>
    <r>
      <rPr>
        <sz val="11"/>
        <rFont val="Calibri"/>
        <family val="2"/>
        <scheme val="minor"/>
      </rPr>
      <t>https://numelyo.bm-lyon.fr/f_view/BML:BML_00GOO0100137001100437826
    (= https://books.</t>
    </r>
    <r>
      <rPr>
        <b/>
        <sz val="11"/>
        <rFont val="Calibri"/>
        <family val="2"/>
        <scheme val="minor"/>
      </rPr>
      <t>google</t>
    </r>
    <r>
      <rPr>
        <sz val="11"/>
        <rFont val="Calibri"/>
        <family val="2"/>
        <scheme val="minor"/>
      </rPr>
      <t>.com/books?id=</t>
    </r>
    <r>
      <rPr>
        <b/>
        <sz val="11"/>
        <color rgb="FF00B050"/>
        <rFont val="Calibri"/>
        <family val="2"/>
        <scheme val="minor"/>
      </rPr>
      <t>TP91JxrFoOsC</t>
    </r>
    <r>
      <rPr>
        <sz val="11"/>
        <rFont val="Calibri"/>
        <family val="2"/>
        <scheme val="minor"/>
      </rPr>
      <t xml:space="preserve">  [</t>
    </r>
    <r>
      <rPr>
        <i/>
        <sz val="11"/>
        <color rgb="FF00B050"/>
        <rFont val="Calibri"/>
        <family val="2"/>
        <scheme val="minor"/>
      </rPr>
      <t>better quality</t>
    </r>
    <r>
      <rPr>
        <sz val="11"/>
        <rFont val="Calibri"/>
        <family val="2"/>
        <scheme val="minor"/>
      </rPr>
      <t>!])</t>
    </r>
  </si>
  <si>
    <t>[ "https://books.google.com/books?id=&lt;id&gt;" ; extension sets interface language.
"https://books.google.com/books?id=&lt;ID&gt;&amp;pg=PAx" opens at pag. x of the pdf.</t>
  </si>
  <si>
    <r>
      <t xml:space="preserve">To </t>
    </r>
    <r>
      <rPr>
        <u/>
        <sz val="11"/>
        <color theme="1"/>
        <rFont val="Calibri"/>
        <family val="2"/>
        <scheme val="minor"/>
      </rPr>
      <t>close all</t>
    </r>
    <r>
      <rPr>
        <sz val="11"/>
        <color theme="1"/>
        <rFont val="Calibri"/>
        <family val="2"/>
        <scheme val="minor"/>
      </rPr>
      <t xml:space="preserve"> groups, click the "1" (top left of the worksheet).</t>
    </r>
  </si>
  <si>
    <r>
      <t xml:space="preserve">To </t>
    </r>
    <r>
      <rPr>
        <u/>
        <sz val="11"/>
        <color theme="1"/>
        <rFont val="Calibri"/>
        <family val="2"/>
        <scheme val="minor"/>
      </rPr>
      <t>unfold all</t>
    </r>
    <r>
      <rPr>
        <sz val="11"/>
        <color theme="1"/>
        <rFont val="Calibri"/>
        <family val="2"/>
        <scheme val="minor"/>
      </rPr>
      <t xml:space="preserve"> levels, click the highest number (top left of the worksheet).</t>
    </r>
  </si>
  <si>
    <t>BL: RB.31.a.54</t>
  </si>
  <si>
    <t>https://catalogue.bl.uk/nde/fulldisplay?docid=alma990136473030109251&amp;vid=44BL_MAIN:BLL01_NDE</t>
  </si>
  <si>
    <r>
      <t>https://books.</t>
    </r>
    <r>
      <rPr>
        <b/>
        <sz val="11"/>
        <rFont val="Calibri"/>
        <family val="2"/>
        <scheme val="minor"/>
      </rPr>
      <t>google</t>
    </r>
    <r>
      <rPr>
        <sz val="11"/>
        <rFont val="Calibri"/>
        <family val="2"/>
        <scheme val="minor"/>
      </rPr>
      <t>.com/books?id=</t>
    </r>
    <r>
      <rPr>
        <b/>
        <sz val="11"/>
        <color rgb="FF00B050"/>
        <rFont val="Calibri"/>
        <family val="2"/>
        <scheme val="minor"/>
      </rPr>
      <t>cWkI1_zZzWkC</t>
    </r>
  </si>
  <si>
    <t>BL</t>
  </si>
  <si>
    <r>
      <rPr>
        <u/>
        <sz val="11"/>
        <color rgb="FF444444"/>
        <rFont val="Calibri"/>
        <family val="2"/>
        <scheme val="minor"/>
      </rPr>
      <t>B</t>
    </r>
    <r>
      <rPr>
        <sz val="11"/>
        <color rgb="FF444444"/>
        <rFont val="Calibri"/>
        <family val="2"/>
        <scheme val="minor"/>
      </rPr>
      <t xml:space="preserve">ritish </t>
    </r>
    <r>
      <rPr>
        <u/>
        <sz val="11"/>
        <color rgb="FF444444"/>
        <rFont val="Calibri"/>
        <family val="2"/>
        <scheme val="minor"/>
      </rPr>
      <t>L</t>
    </r>
    <r>
      <rPr>
        <sz val="11"/>
        <color rgb="FF444444"/>
        <rFont val="Calibri"/>
        <family val="2"/>
        <scheme val="minor"/>
      </rPr>
      <t>ibrary</t>
    </r>
  </si>
  <si>
    <t>British Library (GBR)</t>
  </si>
  <si>
    <t>catalogue.bl.uk</t>
  </si>
  <si>
    <r>
      <t xml:space="preserve">- mainly b/w scan, poor digitization;
</t>
    </r>
    <r>
      <rPr>
        <sz val="10"/>
        <rFont val="Calibri"/>
        <family val="2"/>
        <scheme val="minor"/>
      </rPr>
      <t>- author's dedication on FC: "à Monsieur Edouard Duseigneur./Son affectionné R.T.".</t>
    </r>
    <r>
      <rPr>
        <sz val="10"/>
        <color rgb="FFFF0000"/>
        <rFont val="Calibri"/>
        <family val="2"/>
        <scheme val="minor"/>
      </rPr>
      <t xml:space="preserve">
- orange collector's stamp "E. DUSEIGNEUR" at bottom of TP.</t>
    </r>
  </si>
  <si>
    <r>
      <t xml:space="preserve">- </t>
    </r>
    <r>
      <rPr>
        <sz val="10"/>
        <color rgb="FFFF0000"/>
        <rFont val="Calibri"/>
        <family val="2"/>
        <scheme val="minor"/>
      </rPr>
      <t>BC</t>
    </r>
    <r>
      <rPr>
        <sz val="10"/>
        <color theme="1"/>
        <rFont val="Calibri"/>
        <family val="2"/>
        <scheme val="minor"/>
      </rPr>
      <t xml:space="preserve"> missing;
- bound with "Jabot" (same pdf).</t>
    </r>
  </si>
  <si>
    <r>
      <t xml:space="preserve">- printed R/V;
- </t>
    </r>
    <r>
      <rPr>
        <sz val="8"/>
        <color theme="1"/>
        <rFont val="Calibri"/>
        <family val="2"/>
        <scheme val="minor"/>
      </rPr>
      <t>pagin. mostly bottom right (in panel);</t>
    </r>
    <r>
      <rPr>
        <sz val="10"/>
        <color theme="1"/>
        <rFont val="Calibri"/>
        <family val="2"/>
        <scheme val="minor"/>
      </rPr>
      <t xml:space="preserve">
- BC: list with 5 titles, incl. "Vieux</t>
    </r>
    <r>
      <rPr>
        <b/>
        <sz val="10"/>
        <color rgb="FFFF0000"/>
        <rFont val="Calibri"/>
        <family val="2"/>
        <scheme val="minor"/>
      </rPr>
      <t>b</t>
    </r>
    <r>
      <rPr>
        <sz val="10"/>
        <color theme="1"/>
        <rFont val="Calibri"/>
        <family val="2"/>
        <scheme val="minor"/>
      </rPr>
      <t xml:space="preserve">ois"; exclusivity </t>
    </r>
    <r>
      <rPr>
        <u/>
        <sz val="10"/>
        <color theme="1"/>
        <rFont val="Calibri"/>
        <family val="2"/>
        <scheme val="minor"/>
      </rPr>
      <t>Cherbuliez (Paris)</t>
    </r>
    <r>
      <rPr>
        <sz val="10"/>
        <color theme="1"/>
        <rFont val="Calibri"/>
        <family val="2"/>
        <scheme val="minor"/>
      </rPr>
      <t xml:space="preserve"> and </t>
    </r>
    <r>
      <rPr>
        <u/>
        <sz val="10"/>
        <color theme="1"/>
        <rFont val="Calibri"/>
        <family val="2"/>
        <scheme val="minor"/>
      </rPr>
      <t>Ledouble, Wessel et Cherbuliez (Genève)</t>
    </r>
    <r>
      <rPr>
        <sz val="10"/>
        <color theme="1"/>
        <rFont val="Calibri"/>
        <family val="2"/>
        <scheme val="minor"/>
      </rPr>
      <t>.</t>
    </r>
  </si>
  <si>
    <t>- brown covers;
- bound with "Festus" (also in pdf).</t>
  </si>
  <si>
    <t>- grey covers;
- bound with "Pencil" (also in pdf).</t>
  </si>
  <si>
    <t>- Autogr.: "par l'Auteur" (TP);
- Lith.: Schmidt (TP).</t>
  </si>
  <si>
    <r>
      <t>- printed R/V;
- BC: list with 5 titles, incl. "Vieux</t>
    </r>
    <r>
      <rPr>
        <b/>
        <sz val="10"/>
        <color rgb="FFFF0000"/>
        <rFont val="Calibri"/>
        <family val="2"/>
        <scheme val="minor"/>
      </rPr>
      <t>b</t>
    </r>
    <r>
      <rPr>
        <sz val="10"/>
        <color theme="1"/>
        <rFont val="Calibri"/>
        <family val="2"/>
        <scheme val="minor"/>
      </rPr>
      <t xml:space="preserve">ois"; exclusivity </t>
    </r>
    <r>
      <rPr>
        <u/>
        <sz val="10"/>
        <color theme="1"/>
        <rFont val="Calibri"/>
        <family val="2"/>
        <scheme val="minor"/>
      </rPr>
      <t>Cherbuliez (Paris)</t>
    </r>
    <r>
      <rPr>
        <sz val="10"/>
        <color theme="1"/>
        <rFont val="Calibri"/>
        <family val="2"/>
        <scheme val="minor"/>
      </rPr>
      <t xml:space="preserve"> and </t>
    </r>
    <r>
      <rPr>
        <u/>
        <sz val="10"/>
        <color theme="1"/>
        <rFont val="Calibri"/>
        <family val="2"/>
        <scheme val="minor"/>
      </rPr>
      <t>Ledouble, Wessel et Cherbuliez (Genève)</t>
    </r>
    <r>
      <rPr>
        <sz val="10"/>
        <color theme="1"/>
        <rFont val="Calibri"/>
        <family val="2"/>
        <scheme val="minor"/>
      </rPr>
      <t>.</t>
    </r>
  </si>
  <si>
    <t>XXX</t>
  </si>
  <si>
    <t>- Filtering:</t>
  </si>
  <si>
    <t>Though Excel has powerful filtering features for tables, they have a major issue:</t>
  </si>
  <si>
    <t>Therefore, these empty cells must be worked around by some trickery, if the user still wants to</t>
  </si>
  <si>
    <t>complete table header, and not for individual columns.</t>
  </si>
  <si>
    <r>
      <rPr>
        <u/>
        <sz val="11"/>
        <rFont val="Calibri"/>
        <family val="2"/>
        <scheme val="minor"/>
      </rPr>
      <t>Warning</t>
    </r>
    <r>
      <rPr>
        <sz val="11"/>
        <rFont val="Calibri"/>
        <family val="2"/>
        <scheme val="minor"/>
      </rPr>
      <t xml:space="preserve">: </t>
    </r>
  </si>
  <si>
    <t>BL: 1578/679</t>
  </si>
  <si>
    <t>https://catalogue.bl.uk/nde/fulldisplay?docid=alma990041128690109251&amp;vid=44BL_MAIN:BLL01_NDE</t>
  </si>
  <si>
    <t>HU: GEN FA6311.2</t>
  </si>
  <si>
    <r>
      <rPr>
        <u/>
        <sz val="11"/>
        <color theme="1"/>
        <rFont val="Calibri"/>
        <family val="2"/>
        <scheme val="minor"/>
      </rPr>
      <t>Shortcuts</t>
    </r>
    <r>
      <rPr>
        <sz val="11"/>
        <color theme="1"/>
        <rFont val="Calibri"/>
        <family val="2"/>
        <scheme val="minor"/>
      </rPr>
      <t>:</t>
    </r>
  </si>
  <si>
    <r>
      <t>https://books.</t>
    </r>
    <r>
      <rPr>
        <b/>
        <sz val="11"/>
        <rFont val="Calibri"/>
        <family val="2"/>
        <scheme val="minor"/>
      </rPr>
      <t>google</t>
    </r>
    <r>
      <rPr>
        <sz val="11"/>
        <rFont val="Calibri"/>
        <family val="2"/>
        <scheme val="minor"/>
      </rPr>
      <t>.com/books?id=</t>
    </r>
    <r>
      <rPr>
        <b/>
        <sz val="11"/>
        <color rgb="FF00B050"/>
        <rFont val="Calibri"/>
        <family val="2"/>
        <scheme val="minor"/>
      </rPr>
      <t>21RVAAAAcAAJ</t>
    </r>
  </si>
  <si>
    <r>
      <t>enjoy the table's potential added value. Therefore, these empty cells are filled with string "</t>
    </r>
    <r>
      <rPr>
        <b/>
        <sz val="11"/>
        <rFont val="Calibri"/>
        <family val="2"/>
        <scheme val="minor"/>
      </rPr>
      <t>XXX</t>
    </r>
    <r>
      <rPr>
        <sz val="11"/>
        <rFont val="Calibri"/>
        <family val="2"/>
        <scheme val="minor"/>
      </rPr>
      <t>",</t>
    </r>
  </si>
  <si>
    <t>e.g. using colors. (click “+” in the left margin to see an example)</t>
  </si>
  <si>
    <r>
      <rPr>
        <sz val="11"/>
        <color rgb="FFFF0000"/>
        <rFont val="Calibri"/>
        <family val="2"/>
        <scheme val="minor"/>
      </rPr>
      <t>no direct downloads</t>
    </r>
    <r>
      <rPr>
        <sz val="11"/>
        <color theme="1"/>
        <rFont val="Calibri"/>
        <family val="2"/>
        <scheme val="minor"/>
      </rPr>
      <t>; user must request a file to download</t>
    </r>
  </si>
  <si>
    <t>Le legs à la BmL est effectué en mai 1916. Il consiste en 23 albums de Töpffer portant les cotes Rés 425014 à Rés 425036.</t>
  </si>
  <si>
    <t xml:space="preserve">et de Louise Kléber. Son père Édouard fut élève de Töpffer et se consacra à l’étude du vers à soie pendant vingt ans. </t>
  </si>
  <si>
    <t xml:space="preserve">Membre de la Chambre de commerce de Lyon, il donna sa collection de cocons disparus au musée industriel de Lyon. </t>
  </si>
  <si>
    <t xml:space="preserve">Raoul Duseigneur fréquenta assidument dans les années 1870 le « Cénacle » regroupant chez son frère Georges des écrivains, </t>
  </si>
  <si>
    <t xml:space="preserve">des artistes et des amateurs d’art. Il y fit notamment la connaissance de Prosper Holstein et de Jean-Baptiste Giraud. </t>
  </si>
  <si>
    <t>Il fut un collectionneur érudit, féru d’archéologie et d’histoire de l’art, et devint conservateur de la collection Spitzer.</t>
  </si>
  <si>
    <t>jusqu’à sa mort.</t>
  </si>
  <si>
    <t>A partir de 1890, il conseilla la marquise Arconati-Visconti dans la constitution de de ses collections et se consacra à cette activité</t>
  </si>
  <si>
    <t>Ces informations proviennent du mémoire réalisé pour le diplôme de conservateur de </t>
  </si>
  <si>
    <t>Jean-François Lutz, "Dons et legs à la bibliothèque municipale de Lyon, 1850-1950", Enssib, 2003, t. 02, p. 128.</t>
  </si>
  <si>
    <r>
      <rPr>
        <i/>
        <sz val="11"/>
        <rFont val="Calibri"/>
        <family val="2"/>
        <scheme val="minor"/>
      </rPr>
      <t>Concernant la collection Duseigneur, elle correspond au legs de </t>
    </r>
    <r>
      <rPr>
        <b/>
        <i/>
        <sz val="11"/>
        <rFont val="Calibri"/>
        <family val="2"/>
      </rPr>
      <t>Raoul Duseigneur (184?-1916)</t>
    </r>
    <r>
      <rPr>
        <i/>
        <sz val="11"/>
        <rFont val="Calibri"/>
        <family val="2"/>
      </rPr>
      <t>, fils d’Édouard Duseigneur (1814-1874),</t>
    </r>
  </si>
  <si>
    <t>https://webggc.oclc.org/cbs/DB=2.37/XMLPRS=Y/PPN?PPN=047146117</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</si>
  <si>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7VRVAAAAcAAJ</t>
    </r>
  </si>
  <si>
    <t>KB: BEELDV AAA 025</t>
  </si>
  <si>
    <r>
      <rPr>
        <sz val="11"/>
        <color rgb="FFFF0000"/>
        <rFont val="Calibri"/>
        <family val="2"/>
        <scheme val="minor"/>
      </rPr>
      <t>FC1 / BC missing</t>
    </r>
  </si>
  <si>
    <t>- bordeaux cardboard;
- FC1 damaged.</t>
  </si>
  <si>
    <t>+ Topffer (FC1)</t>
  </si>
  <si>
    <t>1860 (Pref)</t>
  </si>
  <si>
    <t>site fully searched for e-Versions</t>
  </si>
  <si>
    <t>Curiously, it doesn't seem possible to also fold all sub-levels when folding.</t>
  </si>
  <si>
    <t>That is: these levels will be preserved "as is" when unfolded again.</t>
  </si>
  <si>
    <t>https://webggc.oclc.org/cbs/DB=2.37/XMLPRS=Y/PPN?PPN=217441688</t>
  </si>
  <si>
    <t>KB: BEELDV AAA 032</t>
  </si>
  <si>
    <t>KB: BJ Z2268</t>
  </si>
  <si>
    <t>KB: BEELDV X 12</t>
  </si>
  <si>
    <t>KB: BEELDV AAA 034</t>
  </si>
  <si>
    <t>https://webggc.oclc.org/cbs/DB=2.37/XMLPRS=Y/PPN?PPN=047146303</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</si>
  <si>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blVVAAAAcAAJ</t>
    </r>
  </si>
  <si>
    <r>
      <t>-</t>
    </r>
    <r>
      <rPr>
        <sz val="10"/>
        <color rgb="FFFF0000"/>
        <rFont val="Calibri"/>
        <family val="2"/>
        <scheme val="minor"/>
      </rPr>
      <t xml:space="preserve"> </t>
    </r>
    <r>
      <rPr>
        <sz val="10"/>
        <rFont val="Calibri"/>
        <family val="2"/>
        <scheme val="minor"/>
      </rPr>
      <t>FC: "Mr. Jabot";
- 51 pages;
- 2 Aubert publicity pages;
- ex-libris Hendrik Boekenoogen.</t>
    </r>
  </si>
  <si>
    <r>
      <t xml:space="preserve">- </t>
    </r>
    <r>
      <rPr>
        <sz val="10"/>
        <rFont val="Calibri"/>
        <family val="2"/>
        <scheme val="minor"/>
      </rPr>
      <t>red cardboard;</t>
    </r>
    <r>
      <rPr>
        <sz val="10"/>
        <color theme="1"/>
        <rFont val="Calibri"/>
        <family val="2"/>
        <scheme val="minor"/>
      </rPr>
      <t xml:space="preserve">
</t>
    </r>
    <r>
      <rPr>
        <sz val="10"/>
        <color rgb="FFFF0000"/>
        <rFont val="Calibri"/>
        <family val="2"/>
        <scheme val="minor"/>
      </rPr>
      <t>- b/w, mediocre digitization</t>
    </r>
    <r>
      <rPr>
        <sz val="10"/>
        <rFont val="Calibri"/>
        <family val="2"/>
        <scheme val="minor"/>
      </rPr>
      <t>;
- Collection Antina de Ru.</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</si>
  <si>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C7s-AAAAcAAJ</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</si>
  <si>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X-hYAAAAcAAJ</t>
    </r>
  </si>
  <si>
    <t>BCUL: 2M 907 B</t>
  </si>
  <si>
    <t>https://renouvaud1.primo.exlibrisgroup.com/permalink/41BCULAUSA_LIB/vlnk0f/alma991015251409702852</t>
  </si>
  <si>
    <r>
      <t xml:space="preserve">- </t>
    </r>
    <r>
      <rPr>
        <sz val="10"/>
        <rFont val="Calibri"/>
        <family val="2"/>
        <scheme val="minor"/>
      </rPr>
      <t xml:space="preserve">red cardboard;
</t>
    </r>
    <r>
      <rPr>
        <sz val="10"/>
        <color rgb="FFFF0000"/>
        <rFont val="Calibri"/>
        <family val="2"/>
        <scheme val="minor"/>
      </rPr>
      <t>- b/w, poor digitization</t>
    </r>
    <r>
      <rPr>
        <sz val="10"/>
        <rFont val="Calibri"/>
        <family val="2"/>
        <scheme val="minor"/>
      </rPr>
      <t>;
- ex-dono Jean Larguier des Bancels.</t>
    </r>
  </si>
  <si>
    <r>
      <rPr>
        <u/>
        <sz val="11"/>
        <rFont val="Calibri"/>
        <family val="2"/>
        <scheme val="minor"/>
      </rPr>
      <t>KB</t>
    </r>
    <r>
      <rPr>
        <sz val="11"/>
        <rFont val="Calibri"/>
        <family val="2"/>
        <scheme val="minor"/>
      </rPr>
      <t>, nationale bibliotheek</t>
    </r>
  </si>
  <si>
    <r>
      <rPr>
        <u/>
        <sz val="11"/>
        <rFont val="Calibri"/>
        <family val="2"/>
        <scheme val="minor"/>
      </rPr>
      <t>G</t>
    </r>
    <r>
      <rPr>
        <sz val="11"/>
        <rFont val="Calibri"/>
        <family val="2"/>
        <scheme val="minor"/>
      </rPr>
      <t xml:space="preserve">oogle </t>
    </r>
    <r>
      <rPr>
        <u/>
        <sz val="11"/>
        <rFont val="Calibri"/>
        <family val="2"/>
        <scheme val="minor"/>
      </rPr>
      <t>B</t>
    </r>
    <r>
      <rPr>
        <sz val="11"/>
        <rFont val="Calibri"/>
        <family val="2"/>
        <scheme val="minor"/>
      </rPr>
      <t>ooks</t>
    </r>
  </si>
  <si>
    <t>GB :</t>
  </si>
  <si>
    <r>
      <t>https://babel.</t>
    </r>
    <r>
      <rPr>
        <b/>
        <sz val="11"/>
        <color rgb="FFFF0000"/>
        <rFont val="Calibri"/>
        <family val="2"/>
        <scheme val="minor"/>
      </rPr>
      <t>hathitrust</t>
    </r>
    <r>
      <rPr>
        <sz val="11"/>
        <color rgb="FFFF0000"/>
        <rFont val="Calibri"/>
        <family val="2"/>
        <scheme val="minor"/>
      </rPr>
      <t>.org/cgi/pt?id=hvd.32044099946501&amp;seq=1[-179]
    (= https://books.</t>
    </r>
    <r>
      <rPr>
        <b/>
        <sz val="11"/>
        <color rgb="FFFF0000"/>
        <rFont val="Calibri"/>
        <family val="2"/>
        <scheme val="minor"/>
      </rPr>
      <t>google</t>
    </r>
    <r>
      <rPr>
        <sz val="11"/>
        <color rgb="FFFF0000"/>
        <rFont val="Calibri"/>
        <family val="2"/>
        <scheme val="minor"/>
      </rPr>
      <t>.com/books?id=</t>
    </r>
    <r>
      <rPr>
        <b/>
        <sz val="11"/>
        <color rgb="FFFF0000"/>
        <rFont val="Calibri"/>
        <family val="2"/>
        <scheme val="minor"/>
      </rPr>
      <t>SBqv1LXryEoC</t>
    </r>
    <r>
      <rPr>
        <sz val="11"/>
        <color rgb="FFFF0000"/>
        <rFont val="Calibri"/>
        <family val="2"/>
        <scheme val="minor"/>
      </rPr>
      <t xml:space="preserve"> )</t>
    </r>
  </si>
  <si>
    <r>
      <rPr>
        <sz val="11"/>
        <color rgb="FFFF0000"/>
        <rFont val="Calibri"/>
        <family val="2"/>
        <scheme val="minor"/>
      </rPr>
      <t>n/a</t>
    </r>
    <r>
      <rPr>
        <sz val="11"/>
        <color rgb="FF444444"/>
        <rFont val="Calibri"/>
        <family val="2"/>
        <scheme val="minor"/>
      </rPr>
      <t xml:space="preserve"> (online </t>
    </r>
    <r>
      <rPr>
        <b/>
        <sz val="11"/>
        <color rgb="FF444444"/>
        <rFont val="Calibri"/>
        <family val="2"/>
        <scheme val="minor"/>
      </rPr>
      <t>repository</t>
    </r>
    <r>
      <rPr>
        <sz val="11"/>
        <color rgb="FF444444"/>
        <rFont val="Calibri"/>
        <family val="2"/>
        <scheme val="minor"/>
      </rPr>
      <t>)</t>
    </r>
  </si>
  <si>
    <t>"5me ÉDITION" [Pref]</t>
  </si>
  <si>
    <t>GRI: 91-B34502</t>
  </si>
  <si>
    <t>32F¹</t>
  </si>
  <si>
    <t>- Topffer [FC]; 
- "Par l'auteur de M. Vieux-Bois, de M. Jabot, de M. Crépin, du docteur Festus, etc., etc., etc." [Pref].</t>
  </si>
  <si>
    <t>"Par l'auteur de M. Vieux-Bois, de M. Jabot, de M. Crépin, du docteur Festus, etc., etc., etc." [Pref].</t>
  </si>
  <si>
    <r>
      <t>[</t>
    </r>
    <r>
      <rPr>
        <sz val="11"/>
        <color rgb="FF00B050"/>
        <rFont val="Calibri"/>
        <family val="2"/>
        <scheme val="minor"/>
      </rPr>
      <t>XYZ</t>
    </r>
    <r>
      <rPr>
        <sz val="11"/>
        <rFont val="Calibri"/>
        <family val="2"/>
        <scheme val="minor"/>
      </rPr>
      <t>]</t>
    </r>
  </si>
  <si>
    <t>Levé</t>
  </si>
  <si>
    <t>- red cardboard;
- in GRI's Kalischer Collection.</t>
  </si>
  <si>
    <t>http://primo.getty.edu/GRI:GETTY_ALMA21127016790001551</t>
  </si>
  <si>
    <r>
      <t>libs.uga.edu  [</t>
    </r>
    <r>
      <rPr>
        <sz val="11"/>
        <color rgb="FFFF0000"/>
        <rFont val="Calibri"/>
        <family val="2"/>
        <scheme val="minor"/>
      </rPr>
      <t>requires account</t>
    </r>
    <r>
      <rPr>
        <sz val="11"/>
        <color theme="1"/>
        <rFont val="Calibri"/>
        <family val="2"/>
        <scheme val="minor"/>
      </rPr>
      <t>]</t>
    </r>
  </si>
  <si>
    <r>
      <t xml:space="preserve">[ </t>
    </r>
    <r>
      <rPr>
        <sz val="11"/>
        <color rgb="FFFF0000"/>
        <rFont val="Calibri"/>
        <family val="2"/>
        <scheme val="minor"/>
      </rPr>
      <t xml:space="preserve">requires account </t>
    </r>
    <r>
      <rPr>
        <sz val="11"/>
        <color theme="1"/>
        <rFont val="Calibri"/>
        <family val="2"/>
        <scheme val="minor"/>
      </rPr>
      <t>]</t>
    </r>
  </si>
  <si>
    <r>
      <t xml:space="preserve">- MAH Ms. 1910-178. </t>
    </r>
    <r>
      <rPr>
        <u/>
        <sz val="10"/>
        <color theme="1"/>
        <rFont val="Calibri"/>
        <family val="2"/>
        <scheme val="minor"/>
      </rPr>
      <t>Be it with</t>
    </r>
    <r>
      <rPr>
        <sz val="10"/>
        <color theme="1"/>
        <rFont val="Calibri"/>
        <family val="2"/>
        <scheme val="minor"/>
      </rPr>
      <t>:
- pp.1-8: reproduced from BGE Coll. Suz. 125;
- pp.9-16: tipped in in Ms.;
- rest: original Ms (see 32A).</t>
    </r>
  </si>
  <si>
    <t>? GB</t>
  </si>
  <si>
    <t>? IA</t>
  </si>
  <si>
    <t>EHC</t>
  </si>
  <si>
    <t>Antwerp (BEL)</t>
  </si>
  <si>
    <r>
      <rPr>
        <u/>
        <sz val="11"/>
        <color rgb="FF444444"/>
        <rFont val="Calibri"/>
        <family val="2"/>
        <scheme val="minor"/>
      </rPr>
      <t>E</t>
    </r>
    <r>
      <rPr>
        <sz val="11"/>
        <color rgb="FF444444"/>
        <rFont val="Calibri"/>
        <family val="2"/>
        <scheme val="minor"/>
      </rPr>
      <t xml:space="preserve">rfgoedbibliotheek </t>
    </r>
    <r>
      <rPr>
        <u/>
        <sz val="11"/>
        <color rgb="FF444444"/>
        <rFont val="Calibri"/>
        <family val="2"/>
        <scheme val="minor"/>
      </rPr>
      <t>H</t>
    </r>
    <r>
      <rPr>
        <sz val="11"/>
        <color rgb="FF444444"/>
        <rFont val="Calibri"/>
        <family val="2"/>
        <scheme val="minor"/>
      </rPr>
      <t xml:space="preserve">endrik </t>
    </r>
    <r>
      <rPr>
        <u/>
        <sz val="11"/>
        <color rgb="FF444444"/>
        <rFont val="Calibri"/>
        <family val="2"/>
        <scheme val="minor"/>
      </rPr>
      <t>C</t>
    </r>
    <r>
      <rPr>
        <sz val="11"/>
        <color rgb="FF444444"/>
        <rFont val="Calibri"/>
        <family val="2"/>
        <scheme val="minor"/>
      </rPr>
      <t>onscience</t>
    </r>
  </si>
  <si>
    <t>EHC: H 49116</t>
  </si>
  <si>
    <t>- "7me ÉDITION" [Pref];
- "Mr. Cryptogame" [FC];
- no genuine TP.</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</si>
  <si>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PyoHGcg4c2cC</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</si>
  <si>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MDs_AAAAcAAJ</t>
    </r>
  </si>
  <si>
    <t>red cardboard (damaged)</t>
  </si>
  <si>
    <t>BCUL: 3R 1495 B</t>
  </si>
  <si>
    <t>https://renouvaud1.primo.exlibrisgroup.com/permalink/41BCULAUSA_LIB/1e8s4sk/alma991015251309702852</t>
  </si>
  <si>
    <t>BCUL: OBLA 709</t>
  </si>
  <si>
    <t>https://renouvaud1.primo.exlibrisgroup.com/permalink/41BCULAUSA_LIB/1e8s4sk/alma991015251209702852</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</si>
  <si>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7CI-AAAAcAAJ</t>
    </r>
  </si>
  <si>
    <t>- "6me ÉDITION" [Pref];
- "Mr. Cryptogame" [FC];
- no genuine TP.</t>
  </si>
  <si>
    <t>[Recap]</t>
  </si>
  <si>
    <t>- Lith.: Fr. Bodé [TP2];
- Druck: J.C. Mäcken Sohn (Intro 8).</t>
  </si>
  <si>
    <t>+ J. Claye [BC]</t>
  </si>
  <si>
    <t>Y</t>
  </si>
  <si>
    <t>N</t>
  </si>
  <si>
    <t>Album complete?</t>
  </si>
  <si>
    <t>Complete :</t>
  </si>
  <si>
    <r>
      <t xml:space="preserve">- </t>
    </r>
    <r>
      <rPr>
        <sz val="10"/>
        <color rgb="FFFF0000"/>
        <rFont val="Calibri"/>
        <family val="2"/>
        <scheme val="minor"/>
      </rPr>
      <t>BC cover missing</t>
    </r>
    <r>
      <rPr>
        <sz val="10"/>
        <color theme="1"/>
        <rFont val="Calibri"/>
        <family val="2"/>
        <scheme val="minor"/>
      </rPr>
      <t xml:space="preserve">;
</t>
    </r>
    <r>
      <rPr>
        <sz val="10"/>
        <color rgb="FFFF0000"/>
        <rFont val="Calibri"/>
        <family val="2"/>
        <scheme val="minor"/>
      </rPr>
      <t>- b/w, poor digitization</t>
    </r>
    <r>
      <rPr>
        <sz val="10"/>
        <rFont val="Calibri"/>
        <family val="2"/>
        <scheme val="minor"/>
      </rPr>
      <t>.</t>
    </r>
  </si>
  <si>
    <r>
      <t xml:space="preserve">- red cardboard (only scanned partially);
</t>
    </r>
    <r>
      <rPr>
        <sz val="10"/>
        <color theme="1"/>
        <rFont val="Calibri"/>
        <family val="2"/>
        <scheme val="minor"/>
      </rPr>
      <t>- ex-dono Jean Larguier des Bancels.</t>
    </r>
  </si>
  <si>
    <r>
      <rPr>
        <b/>
        <sz val="11"/>
        <color theme="1"/>
        <rFont val="Calibri"/>
        <family val="2"/>
        <scheme val="minor"/>
      </rPr>
      <t>Larguier des Bancels</t>
    </r>
    <r>
      <rPr>
        <sz val="11"/>
        <color theme="1"/>
        <rFont val="Calibri"/>
        <family val="2"/>
        <scheme val="minor"/>
      </rPr>
      <t>, Jean (03 Apr 1876 - 08 May 1961)</t>
    </r>
  </si>
  <si>
    <t>https://fr.wikipedia.org/wiki/Jean_Larguier_des_Bancels</t>
  </si>
  <si>
    <r>
      <t xml:space="preserve">Her collection consists of some </t>
    </r>
    <r>
      <rPr>
        <i/>
        <u/>
        <sz val="11"/>
        <color theme="1"/>
        <rFont val="Calibri"/>
        <family val="2"/>
        <scheme val="minor"/>
      </rPr>
      <t>1,100 international ABC books</t>
    </r>
    <r>
      <rPr>
        <i/>
        <sz val="11"/>
        <color theme="1"/>
        <rFont val="Calibri"/>
        <family val="2"/>
        <scheme val="minor"/>
      </rPr>
      <t>.</t>
    </r>
  </si>
  <si>
    <t xml:space="preserve">was a prominent Dutch book collector known for donating an extensive, specialized collection of international alphabet (ABC) books, which </t>
  </si>
  <si>
    <t>in 1997 was transferred to the KB (the National Library of the Netherlands) in The Hague.</t>
  </si>
  <si>
    <t>this file uses "grouping" when adding structure to its data.</t>
  </si>
  <si>
    <t>As a consequence, this is the structure which is applied for all titles:</t>
  </si>
  <si>
    <t>Title</t>
  </si>
  <si>
    <t>New Edition</t>
  </si>
  <si>
    <t>Another Edition</t>
  </si>
  <si>
    <t>Copy 1</t>
  </si>
  <si>
    <t>Copy 2</t>
  </si>
  <si>
    <t>Copy 3</t>
  </si>
  <si>
    <t>Copy 4</t>
  </si>
  <si>
    <t>It is easiest to set off with the table completely folded.</t>
  </si>
  <si>
    <r>
      <t xml:space="preserve">So, if you want to really </t>
    </r>
    <r>
      <rPr>
        <b/>
        <sz val="11"/>
        <color theme="1"/>
        <rFont val="Calibri"/>
        <family val="2"/>
        <scheme val="minor"/>
      </rPr>
      <t>fold all levels</t>
    </r>
    <r>
      <rPr>
        <sz val="11"/>
        <color theme="1"/>
        <rFont val="Calibri"/>
        <family val="2"/>
        <scheme val="minor"/>
      </rPr>
      <t>, start by unfolding the lowest level (= highest number),</t>
    </r>
  </si>
  <si>
    <t>Then select a title (clicking the corresponding “+),</t>
  </si>
  <si>
    <t>next select an edition (id.),</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</si>
  <si>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5lRVAAAAcAAJ</t>
    </r>
  </si>
  <si>
    <t>https://webggc.oclc.org/cbs/DB=2.37/XMLPRS=Y/PPN?PPN=047301511</t>
  </si>
  <si>
    <t>KB: BEELDV AAA 024</t>
  </si>
  <si>
    <r>
      <t xml:space="preserve">s.a.; </t>
    </r>
    <r>
      <rPr>
        <b/>
        <sz val="11"/>
        <rFont val="Calibri"/>
        <family val="2"/>
        <scheme val="minor"/>
      </rPr>
      <t>HC</t>
    </r>
  </si>
  <si>
    <r>
      <t xml:space="preserve">1860 (Pref); </t>
    </r>
    <r>
      <rPr>
        <b/>
        <sz val="11"/>
        <rFont val="Calibri"/>
        <family val="2"/>
        <scheme val="minor"/>
      </rPr>
      <t>SC</t>
    </r>
  </si>
  <si>
    <r>
      <t xml:space="preserve">1860 (TP); </t>
    </r>
    <r>
      <rPr>
        <b/>
        <sz val="11"/>
        <rFont val="Calibri"/>
        <family val="2"/>
        <scheme val="minor"/>
      </rPr>
      <t>HC</t>
    </r>
  </si>
  <si>
    <r>
      <rPr>
        <sz val="11"/>
        <color rgb="FFFF0000"/>
        <rFont val="Calibri"/>
        <family val="2"/>
        <scheme val="minor"/>
      </rPr>
      <t>1833</t>
    </r>
    <r>
      <rPr>
        <sz val="11"/>
        <rFont val="Calibri"/>
        <family val="2"/>
        <scheme val="minor"/>
      </rPr>
      <t xml:space="preserve"> (TP); </t>
    </r>
    <r>
      <rPr>
        <b/>
        <sz val="11"/>
        <rFont val="Calibri"/>
        <family val="2"/>
        <scheme val="minor"/>
      </rPr>
      <t>HC</t>
    </r>
  </si>
  <si>
    <t>Topffer (FC1), R.T. (TP)</t>
  </si>
  <si>
    <r>
      <t>- "</t>
    </r>
    <r>
      <rPr>
        <sz val="10"/>
        <color rgb="FFFF0000"/>
        <rFont val="Calibri"/>
        <family val="2"/>
        <scheme val="minor"/>
      </rPr>
      <t>Histoire</t>
    </r>
    <r>
      <rPr>
        <sz val="10"/>
        <color theme="1"/>
        <rFont val="Calibri"/>
        <family val="2"/>
        <scheme val="minor"/>
      </rPr>
      <t xml:space="preserve"> de Mr. Vieux</t>
    </r>
    <r>
      <rPr>
        <sz val="10"/>
        <color rgb="FFFF0000"/>
        <rFont val="Calibri"/>
        <family val="2"/>
        <scheme val="minor"/>
      </rPr>
      <t>-</t>
    </r>
    <r>
      <rPr>
        <sz val="10"/>
        <color theme="1"/>
        <rFont val="Calibri"/>
        <family val="2"/>
        <scheme val="minor"/>
      </rPr>
      <t>Bois" (FC1);
- "Mr. Vieuxbois" (FC2);
- "</t>
    </r>
    <r>
      <rPr>
        <sz val="10"/>
        <rFont val="Calibri"/>
        <family val="2"/>
        <scheme val="minor"/>
      </rPr>
      <t>1860</t>
    </r>
    <r>
      <rPr>
        <sz val="10"/>
        <color theme="1"/>
        <rFont val="Calibri"/>
        <family val="2"/>
        <scheme val="minor"/>
      </rPr>
      <t>" (TP), "</t>
    </r>
    <r>
      <rPr>
        <sz val="10"/>
        <color rgb="FFFF0000"/>
        <rFont val="Calibri"/>
        <family val="2"/>
        <scheme val="minor"/>
      </rPr>
      <t>1839</t>
    </r>
    <r>
      <rPr>
        <sz val="10"/>
        <color theme="1"/>
        <rFont val="Calibri"/>
        <family val="2"/>
        <scheme val="minor"/>
      </rPr>
      <t>" (p.92);
- "</t>
    </r>
    <r>
      <rPr>
        <sz val="10"/>
        <color rgb="FFFF0000"/>
        <rFont val="Calibri"/>
        <family val="2"/>
        <scheme val="minor"/>
      </rPr>
      <t>Première Edition</t>
    </r>
    <r>
      <rPr>
        <sz val="10"/>
        <color theme="1"/>
        <rFont val="Calibri"/>
        <family val="2"/>
        <scheme val="minor"/>
      </rPr>
      <t>" (TP).</t>
    </r>
  </si>
  <si>
    <t>E. Dufrénoy (p.92)</t>
  </si>
  <si>
    <r>
      <t xml:space="preserve">1922; </t>
    </r>
    <r>
      <rPr>
        <b/>
        <sz val="11"/>
        <rFont val="Calibri"/>
        <family val="2"/>
        <scheme val="minor"/>
      </rPr>
      <t>HC</t>
    </r>
  </si>
  <si>
    <r>
      <t xml:space="preserve">- </t>
    </r>
    <r>
      <rPr>
        <sz val="11"/>
        <color rgb="FFFF0000"/>
        <rFont val="Calibri"/>
        <family val="2"/>
        <scheme val="minor"/>
      </rPr>
      <t>FC2 missing</t>
    </r>
    <r>
      <rPr>
        <sz val="11"/>
        <color theme="1"/>
        <rFont val="Calibri"/>
        <family val="2"/>
        <scheme val="minor"/>
      </rPr>
      <t>;
- bordeaux cardboard;
- FC worn out.</t>
    </r>
  </si>
  <si>
    <t>+ Topffer (BC)</t>
  </si>
  <si>
    <t xml:space="preserve">GRI: 91-B34335 </t>
  </si>
  <si>
    <t>https://primo.getty.edu/permalink/f/19q6gmb/GETTY_ALMA21127014630001551</t>
  </si>
  <si>
    <r>
      <t>https://</t>
    </r>
    <r>
      <rPr>
        <b/>
        <sz val="11"/>
        <color theme="1"/>
        <rFont val="Calibri"/>
        <family val="2"/>
        <scheme val="minor"/>
      </rPr>
      <t>archive</t>
    </r>
    <r>
      <rPr>
        <sz val="11"/>
        <color theme="1"/>
        <rFont val="Calibri"/>
        <family val="2"/>
        <scheme val="minor"/>
      </rPr>
      <t>.org/download/gri_33125008487684/gri_33125008487684.pdf</t>
    </r>
  </si>
  <si>
    <r>
      <t xml:space="preserve">s.a.; </t>
    </r>
    <r>
      <rPr>
        <b/>
        <sz val="11"/>
        <color theme="1"/>
        <rFont val="Calibri"/>
        <family val="2"/>
        <scheme val="minor"/>
      </rPr>
      <t>VD</t>
    </r>
  </si>
  <si>
    <r>
      <t xml:space="preserve">s.a.; </t>
    </r>
    <r>
      <rPr>
        <b/>
        <sz val="11"/>
        <color theme="1"/>
        <rFont val="Calibri"/>
        <family val="2"/>
        <scheme val="minor"/>
      </rPr>
      <t>PB</t>
    </r>
  </si>
  <si>
    <t>VD</t>
  </si>
  <si>
    <t>Aubert publisher (pre Sep 1841)</t>
  </si>
  <si>
    <t>PB</t>
  </si>
  <si>
    <r>
      <rPr>
        <u/>
        <sz val="11"/>
        <color theme="1"/>
        <rFont val="Calibri"/>
        <family val="2"/>
        <scheme val="minor"/>
      </rPr>
      <t>P</t>
    </r>
    <r>
      <rPr>
        <sz val="11"/>
        <color theme="1"/>
        <rFont val="Calibri"/>
        <family val="2"/>
        <scheme val="minor"/>
      </rPr>
      <t xml:space="preserve">lace de la </t>
    </r>
    <r>
      <rPr>
        <u/>
        <sz val="11"/>
        <color theme="1"/>
        <rFont val="Calibri"/>
        <family val="2"/>
        <scheme val="minor"/>
      </rPr>
      <t>B</t>
    </r>
    <r>
      <rPr>
        <sz val="11"/>
        <color theme="1"/>
        <rFont val="Calibri"/>
        <family val="2"/>
        <scheme val="minor"/>
      </rPr>
      <t>ourse</t>
    </r>
  </si>
  <si>
    <t>Aubert publisher (from Sep 1841)</t>
  </si>
  <si>
    <r>
      <t xml:space="preserve">Passage </t>
    </r>
    <r>
      <rPr>
        <u/>
        <sz val="11"/>
        <color theme="1"/>
        <rFont val="Calibri"/>
        <family val="2"/>
        <scheme val="minor"/>
      </rPr>
      <t>V</t>
    </r>
    <r>
      <rPr>
        <sz val="11"/>
        <color theme="1"/>
        <rFont val="Calibri"/>
        <family val="2"/>
        <scheme val="minor"/>
      </rPr>
      <t>éro-</t>
    </r>
    <r>
      <rPr>
        <u/>
        <sz val="11"/>
        <color theme="1"/>
        <rFont val="Calibri"/>
        <family val="2"/>
        <scheme val="minor"/>
      </rPr>
      <t>D</t>
    </r>
    <r>
      <rPr>
        <sz val="11"/>
        <color theme="1"/>
        <rFont val="Calibri"/>
        <family val="2"/>
        <scheme val="minor"/>
      </rPr>
      <t>odat</t>
    </r>
  </si>
  <si>
    <r>
      <t xml:space="preserve">- </t>
    </r>
    <r>
      <rPr>
        <b/>
        <sz val="10"/>
        <color theme="1"/>
        <rFont val="Calibri"/>
        <family val="2"/>
        <scheme val="minor"/>
      </rPr>
      <t>no TP</t>
    </r>
    <r>
      <rPr>
        <sz val="10"/>
        <color theme="1"/>
        <rFont val="Calibri"/>
        <family val="2"/>
        <scheme val="minor"/>
      </rPr>
      <t>, FC acts as such;
- date ("</t>
    </r>
    <r>
      <rPr>
        <sz val="10"/>
        <color rgb="FFFF0000"/>
        <rFont val="Calibri"/>
        <family val="2"/>
        <scheme val="minor"/>
      </rPr>
      <t>1837</t>
    </r>
    <r>
      <rPr>
        <sz val="10"/>
        <color theme="1"/>
        <rFont val="Calibri"/>
        <family val="2"/>
        <scheme val="minor"/>
      </rPr>
      <t>", drawn on final page) copied "as is" from OE, but wrong.</t>
    </r>
  </si>
  <si>
    <r>
      <t>See: "http://elec.enc.sorbonne.fr/imprimeurs/node/21570"  [</t>
    </r>
    <r>
      <rPr>
        <i/>
        <sz val="11"/>
        <color theme="1"/>
        <rFont val="Calibri"/>
        <family val="2"/>
        <scheme val="minor"/>
      </rPr>
      <t>in French</t>
    </r>
    <r>
      <rPr>
        <sz val="11"/>
        <color theme="1"/>
        <rFont val="Calibri"/>
        <family val="2"/>
        <scheme val="minor"/>
      </rPr>
      <t>]</t>
    </r>
  </si>
  <si>
    <t>anet.be/desktop/ehc</t>
  </si>
  <si>
    <t>https://anet.be/record/opacehc/c:lvd:854003</t>
  </si>
  <si>
    <t>EHC: H 95403</t>
  </si>
  <si>
    <r>
      <t>s.a.; ?</t>
    </r>
    <r>
      <rPr>
        <b/>
        <sz val="11"/>
        <color theme="1"/>
        <rFont val="Calibri"/>
        <family val="2"/>
        <scheme val="minor"/>
      </rPr>
      <t xml:space="preserve"> SC</t>
    </r>
  </si>
  <si>
    <r>
      <t>s.a.; H</t>
    </r>
    <r>
      <rPr>
        <b/>
        <sz val="11"/>
        <color theme="1"/>
        <rFont val="Calibri"/>
        <family val="2"/>
        <scheme val="minor"/>
      </rPr>
      <t>C</t>
    </r>
  </si>
  <si>
    <r>
      <t>https://katalogi.bn.org.pl/discovery/fulldisplay?context=L&amp;vid=48OMNIS_NLOP:48OMNIS_NLOP&amp;</t>
    </r>
    <r>
      <rPr>
        <sz val="11"/>
        <color rgb="FFFF0000"/>
        <rFont val="Calibri"/>
        <family val="2"/>
        <scheme val="minor"/>
      </rPr>
      <t>lang=</t>
    </r>
    <r>
      <rPr>
        <b/>
        <sz val="11"/>
        <color rgb="FFFF0000"/>
        <rFont val="Calibri"/>
        <family val="2"/>
        <scheme val="minor"/>
      </rPr>
      <t>en</t>
    </r>
    <r>
      <rPr>
        <sz val="11"/>
        <color theme="1"/>
        <rFont val="Calibri"/>
        <family val="2"/>
        <scheme val="minor"/>
      </rPr>
      <t>&amp;docid=alma991011677319705066
https://katalogi.bn.org.pl/permalink/48OMNIS_NLOP/mmqa1t/alma991011677319705066  [GUI=POL]</t>
    </r>
  </si>
  <si>
    <t>https://anet.be/record/opacehc/c:lvd:401120</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</si>
  <si>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XK2b0kfjaR8C</t>
    </r>
  </si>
  <si>
    <t>+ Typogr.: Plon Frères [BC]</t>
  </si>
  <si>
    <t>+ R. Töpffer [FC]</t>
  </si>
  <si>
    <t>R. Töpffer [TP]</t>
  </si>
  <si>
    <t>+ Paulin et Le Chevalier [FC]</t>
  </si>
  <si>
    <t>- printed R/V;
- "5me ÉDITION" [Pref];
- 201 drawings [TP];
- Series "Autour de la table".</t>
  </si>
  <si>
    <r>
      <t>+ 201 drawings [FC];
+ "</t>
    </r>
    <r>
      <rPr>
        <sz val="10"/>
        <color rgb="FFFF0000"/>
        <rFont val="Calibri"/>
        <family val="2"/>
        <scheme val="minor"/>
      </rPr>
      <t>Album de</t>
    </r>
    <r>
      <rPr>
        <sz val="10"/>
        <color theme="1"/>
        <rFont val="Calibri"/>
        <family val="2"/>
        <scheme val="minor"/>
      </rPr>
      <t xml:space="preserve"> M. Cryptogame" [FC];
- Series "Autour de la table" [FC].</t>
    </r>
  </si>
  <si>
    <r>
      <t>OU (</t>
    </r>
    <r>
      <rPr>
        <sz val="10"/>
        <color theme="1"/>
        <rFont val="Calibri"/>
        <family val="2"/>
        <scheme val="minor"/>
      </rPr>
      <t>Taylor Inst. Libr.</t>
    </r>
    <r>
      <rPr>
        <sz val="11"/>
        <color theme="1"/>
        <rFont val="Calibri"/>
        <family val="2"/>
        <scheme val="minor"/>
      </rPr>
      <t>):
X.OUT.A.35 REF</t>
    </r>
  </si>
  <si>
    <r>
      <t>OU (</t>
    </r>
    <r>
      <rPr>
        <sz val="10"/>
        <color theme="1"/>
        <rFont val="Calibri"/>
        <family val="2"/>
        <scheme val="minor"/>
      </rPr>
      <t>Taylor Inst. Libr.</t>
    </r>
    <r>
      <rPr>
        <sz val="11"/>
        <color theme="1"/>
        <rFont val="Calibri"/>
        <family val="2"/>
        <scheme val="minor"/>
      </rPr>
      <t>):
X.OUT.A.33 REF</t>
    </r>
  </si>
  <si>
    <r>
      <t>OU (</t>
    </r>
    <r>
      <rPr>
        <sz val="10"/>
        <color theme="1"/>
        <rFont val="Calibri"/>
        <family val="2"/>
        <scheme val="minor"/>
      </rPr>
      <t>Taylor Inst. Libr.</t>
    </r>
    <r>
      <rPr>
        <sz val="11"/>
        <color theme="1"/>
        <rFont val="Calibri"/>
        <family val="2"/>
        <scheme val="minor"/>
      </rPr>
      <t>):
X.OUT.A.34 REF</t>
    </r>
  </si>
  <si>
    <t>primo.getty.edu</t>
  </si>
  <si>
    <r>
      <t xml:space="preserve">[ </t>
    </r>
    <r>
      <rPr>
        <sz val="11"/>
        <color rgb="FFFF0000"/>
        <rFont val="Calibri"/>
        <family val="2"/>
        <scheme val="minor"/>
      </rPr>
      <t>no works by RT digitized yet</t>
    </r>
    <r>
      <rPr>
        <sz val="11"/>
        <color theme="1"/>
        <rFont val="Calibri"/>
        <family val="2"/>
        <scheme val="minor"/>
      </rPr>
      <t xml:space="preserve"> ]</t>
    </r>
  </si>
  <si>
    <t>IA / HT [ mostly limited access ]</t>
  </si>
  <si>
    <t>Garnier Frères [p.41]</t>
  </si>
  <si>
    <t>GRI: 91-B30760</t>
  </si>
  <si>
    <r>
      <rPr>
        <sz val="9"/>
        <color theme="1"/>
        <rFont val="Calibri"/>
        <family val="2"/>
        <scheme val="minor"/>
      </rPr>
      <t>+ "Simon de Nantua" [FC]</t>
    </r>
  </si>
  <si>
    <r>
      <rPr>
        <sz val="9"/>
        <color theme="1"/>
        <rFont val="Calibri"/>
        <family val="2"/>
        <scheme val="minor"/>
      </rPr>
      <t>- "Simon de Nantua" [TP];</t>
    </r>
    <r>
      <rPr>
        <sz val="10"/>
        <color theme="1"/>
        <rFont val="Calibri"/>
        <family val="2"/>
        <scheme val="minor"/>
      </rPr>
      <t xml:space="preserve">
- "R.T." [p.40].</t>
    </r>
  </si>
  <si>
    <t>- Autogr.: Caillet [p.40];
- Imp.: Caillet [TP, p.41].</t>
  </si>
  <si>
    <t>+ Imp.: Caillet [FC]</t>
  </si>
  <si>
    <t>Garnier Frères [FC, p.41]</t>
  </si>
  <si>
    <t>+ "Töpffer" [p.41]</t>
  </si>
  <si>
    <r>
      <t xml:space="preserve">- </t>
    </r>
    <r>
      <rPr>
        <sz val="10"/>
        <color rgb="FFFF0000"/>
        <rFont val="Calibri"/>
        <family val="2"/>
        <scheme val="minor"/>
      </rPr>
      <t>FC / BC missing</t>
    </r>
    <r>
      <rPr>
        <sz val="10"/>
        <rFont val="Calibri"/>
        <family val="2"/>
        <scheme val="minor"/>
      </rPr>
      <t>;
- TP: 1860, p.40: 1860;
- p.41: no date.</t>
    </r>
  </si>
  <si>
    <r>
      <t xml:space="preserve">- </t>
    </r>
    <r>
      <rPr>
        <sz val="10"/>
        <color rgb="FFFF0000"/>
        <rFont val="Calibri"/>
        <family val="2"/>
        <scheme val="minor"/>
      </rPr>
      <t>BC missing</t>
    </r>
    <r>
      <rPr>
        <sz val="10"/>
        <rFont val="Calibri"/>
        <family val="2"/>
        <scheme val="minor"/>
      </rPr>
      <t xml:space="preserve">;
- FC: 1861, TP: </t>
    </r>
    <r>
      <rPr>
        <sz val="10"/>
        <color rgb="FFFF0000"/>
        <rFont val="Calibri"/>
        <family val="2"/>
        <scheme val="minor"/>
      </rPr>
      <t>1860</t>
    </r>
    <r>
      <rPr>
        <sz val="10"/>
        <rFont val="Calibri"/>
        <family val="2"/>
        <scheme val="minor"/>
      </rPr>
      <t xml:space="preserve">, p.40: </t>
    </r>
    <r>
      <rPr>
        <sz val="10"/>
        <color rgb="FFFF0000"/>
        <rFont val="Calibri"/>
        <family val="2"/>
        <scheme val="minor"/>
      </rPr>
      <t>1860</t>
    </r>
    <r>
      <rPr>
        <sz val="10"/>
        <rFont val="Calibri"/>
        <family val="2"/>
        <scheme val="minor"/>
      </rPr>
      <t>;
- p.41: no date.</t>
    </r>
  </si>
  <si>
    <r>
      <t xml:space="preserve">- bordeaux cardboard;
- FC: 1861, TP: </t>
    </r>
    <r>
      <rPr>
        <sz val="10"/>
        <color rgb="FFFF0000"/>
        <rFont val="Calibri"/>
        <family val="2"/>
        <scheme val="minor"/>
      </rPr>
      <t>1860</t>
    </r>
    <r>
      <rPr>
        <sz val="10"/>
        <color theme="1"/>
        <rFont val="Calibri"/>
        <family val="2"/>
        <scheme val="minor"/>
      </rPr>
      <t xml:space="preserve">, p.40: </t>
    </r>
    <r>
      <rPr>
        <sz val="10"/>
        <color rgb="FFFF0000"/>
        <rFont val="Calibri"/>
        <family val="2"/>
        <scheme val="minor"/>
      </rPr>
      <t>1860</t>
    </r>
    <r>
      <rPr>
        <sz val="10"/>
        <color theme="1"/>
        <rFont val="Calibri"/>
        <family val="2"/>
        <scheme val="minor"/>
      </rPr>
      <t>;
- p.41: no date.</t>
    </r>
  </si>
  <si>
    <r>
      <t>-</t>
    </r>
    <r>
      <rPr>
        <sz val="10"/>
        <color rgb="FFFF0000"/>
        <rFont val="Calibri"/>
        <family val="2"/>
        <scheme val="minor"/>
      </rPr>
      <t xml:space="preserve"> FC / BC missing</t>
    </r>
    <r>
      <rPr>
        <sz val="10"/>
        <rFont val="Calibri"/>
        <family val="2"/>
        <scheme val="minor"/>
      </rPr>
      <t>;
- TP: 1860, p.40: 1860;
- p.41: no date.</t>
    </r>
  </si>
  <si>
    <t>http://primo.getty.edu/GRI:GETTY_ALMA21129445350001551</t>
  </si>
  <si>
    <r>
      <t>-</t>
    </r>
    <r>
      <rPr>
        <sz val="10"/>
        <color rgb="FFFF0000"/>
        <rFont val="Calibri"/>
        <family val="2"/>
        <scheme val="minor"/>
      </rPr>
      <t xml:space="preserve"> FC / BC missing</t>
    </r>
    <r>
      <rPr>
        <sz val="10"/>
        <rFont val="Calibri"/>
        <family val="2"/>
        <scheme val="minor"/>
      </rPr>
      <t>;
- TP: 1860, p.40: ?1860;
- p.41: no date;
- in GRI's Kalischer Collection.</t>
    </r>
  </si>
  <si>
    <t>"R.T." [TP]</t>
  </si>
  <si>
    <t>Authogr.: Frutiger</t>
  </si>
  <si>
    <t>EHC: H 49114</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</si>
  <si>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RFglkNMdetAC</t>
    </r>
  </si>
  <si>
    <t>https://anet.be/record/opacehc/c:lvd:853993</t>
  </si>
  <si>
    <r>
      <t>+ "</t>
    </r>
    <r>
      <rPr>
        <sz val="10"/>
        <color rgb="FFFF0000"/>
        <rFont val="Calibri"/>
        <family val="2"/>
        <scheme val="minor"/>
      </rPr>
      <t>Histoire</t>
    </r>
    <r>
      <rPr>
        <sz val="10"/>
        <color theme="1"/>
        <rFont val="Calibri"/>
        <family val="2"/>
        <scheme val="minor"/>
      </rPr>
      <t xml:space="preserve"> de Mr. Vieux</t>
    </r>
    <r>
      <rPr>
        <sz val="10"/>
        <color rgb="FFFF0000"/>
        <rFont val="Calibri"/>
        <family val="2"/>
        <scheme val="minor"/>
      </rPr>
      <t>-</t>
    </r>
    <r>
      <rPr>
        <sz val="10"/>
        <color theme="1"/>
        <rFont val="Calibri"/>
        <family val="2"/>
        <scheme val="minor"/>
      </rPr>
      <t>Bois" (BC);
+ list with 6 titles (BC).</t>
    </r>
  </si>
  <si>
    <t>GRI: 91-B34495</t>
  </si>
  <si>
    <t>http://primo.getty.edu/GRI:GETTY_ALMA21126989900001551</t>
  </si>
  <si>
    <r>
      <t>https://</t>
    </r>
    <r>
      <rPr>
        <b/>
        <sz val="11"/>
        <color theme="1"/>
        <rFont val="Calibri"/>
        <family val="2"/>
        <scheme val="minor"/>
      </rPr>
      <t>archive</t>
    </r>
    <r>
      <rPr>
        <sz val="11"/>
        <color theme="1"/>
        <rFont val="Calibri"/>
        <family val="2"/>
        <scheme val="minor"/>
      </rPr>
      <t>.org/download/gri_33125008487627/gri_33125008487627.pdf</t>
    </r>
  </si>
  <si>
    <r>
      <t>https://</t>
    </r>
    <r>
      <rPr>
        <b/>
        <sz val="11"/>
        <rFont val="Calibri"/>
        <family val="2"/>
        <scheme val="minor"/>
      </rPr>
      <t>archive</t>
    </r>
    <r>
      <rPr>
        <sz val="11"/>
        <rFont val="Calibri"/>
        <family val="2"/>
        <scheme val="minor"/>
      </rPr>
      <t>.org/download/gri_33125008487072/gri_33125008487072.pdf</t>
    </r>
  </si>
  <si>
    <t xml:space="preserve">- Autogr.: Caillet (Pref);
- Caillet (FC2).
</t>
  </si>
  <si>
    <t xml:space="preserve">- Autogr.: Caillet (Pref);
- Caillet (FC1, FC2, BC).
</t>
  </si>
  <si>
    <t xml:space="preserve">Caillet (FC2)
</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</si>
  <si>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JrkGAAAAQAAJ</t>
    </r>
  </si>
  <si>
    <r>
      <t>OU (</t>
    </r>
    <r>
      <rPr>
        <sz val="10"/>
        <color theme="1"/>
        <rFont val="Calibri"/>
        <family val="2"/>
        <scheme val="minor"/>
      </rPr>
      <t>Taylor Inst. Libr.</t>
    </r>
    <r>
      <rPr>
        <sz val="11"/>
        <color theme="1"/>
        <rFont val="Calibri"/>
        <family val="2"/>
        <scheme val="minor"/>
      </rPr>
      <t>):
X.OUT.A.36</t>
    </r>
  </si>
  <si>
    <t>https://solo.bodleian.ox.ac.uk/permalink/44OXF_INST/rl48sd/alma990101683210107026</t>
  </si>
  <si>
    <r>
      <t>-</t>
    </r>
    <r>
      <rPr>
        <sz val="10"/>
        <color rgb="FFFF0000"/>
        <rFont val="Calibri"/>
        <family val="2"/>
        <scheme val="minor"/>
      </rPr>
      <t xml:space="preserve"> </t>
    </r>
    <r>
      <rPr>
        <sz val="10"/>
        <rFont val="Calibri"/>
        <family val="2"/>
        <scheme val="minor"/>
      </rPr>
      <t>FC: "Mr. Cr</t>
    </r>
    <r>
      <rPr>
        <b/>
        <sz val="10"/>
        <color rgb="FFFF0000"/>
        <rFont val="Calibri"/>
        <family val="2"/>
        <scheme val="minor"/>
      </rPr>
      <t>e</t>
    </r>
    <r>
      <rPr>
        <sz val="10"/>
        <rFont val="Calibri"/>
        <family val="2"/>
        <scheme val="minor"/>
      </rPr>
      <t>pin";
- 2 Aubert publicity pages ("</t>
    </r>
    <r>
      <rPr>
        <sz val="10"/>
        <color rgb="FFFF0000"/>
        <rFont val="Calibri"/>
        <family val="2"/>
        <scheme val="minor"/>
      </rPr>
      <t>Galerie</t>
    </r>
    <r>
      <rPr>
        <sz val="10"/>
        <rFont val="Calibri"/>
        <family val="2"/>
        <scheme val="minor"/>
      </rPr>
      <t xml:space="preserve"> V</t>
    </r>
    <r>
      <rPr>
        <b/>
        <sz val="10"/>
        <color rgb="FFFF0000"/>
        <rFont val="Calibri"/>
        <family val="2"/>
        <scheme val="minor"/>
      </rPr>
      <t>é</t>
    </r>
    <r>
      <rPr>
        <sz val="10"/>
        <rFont val="Calibri"/>
        <family val="2"/>
        <scheme val="minor"/>
      </rPr>
      <t>ro-Dodat");
- ex-libris Hendrik Boekenoogen.</t>
    </r>
  </si>
  <si>
    <r>
      <t>FC: "Mr. Cr</t>
    </r>
    <r>
      <rPr>
        <b/>
        <sz val="10"/>
        <color rgb="FFFF0000"/>
        <rFont val="Calibri"/>
        <family val="2"/>
        <scheme val="minor"/>
      </rPr>
      <t>e</t>
    </r>
    <r>
      <rPr>
        <sz val="10"/>
        <color theme="1"/>
        <rFont val="Calibri"/>
        <family val="2"/>
        <scheme val="minor"/>
      </rPr>
      <t xml:space="preserve">pin"; </t>
    </r>
    <r>
      <rPr>
        <sz val="10"/>
        <color rgb="FFFF0000"/>
        <rFont val="Calibri"/>
        <family val="2"/>
        <scheme val="minor"/>
      </rPr>
      <t>? BC missing</t>
    </r>
  </si>
  <si>
    <r>
      <t>FC: "Mr. Cr</t>
    </r>
    <r>
      <rPr>
        <b/>
        <sz val="10"/>
        <color rgb="FFFF0000"/>
        <rFont val="Calibri"/>
        <family val="2"/>
        <scheme val="minor"/>
      </rPr>
      <t>e</t>
    </r>
    <r>
      <rPr>
        <sz val="10"/>
        <color theme="1"/>
        <rFont val="Calibri"/>
        <family val="2"/>
        <scheme val="minor"/>
      </rPr>
      <t xml:space="preserve">pin"; </t>
    </r>
    <r>
      <rPr>
        <sz val="10"/>
        <color rgb="FFFF0000"/>
        <rFont val="Calibri"/>
        <family val="2"/>
        <scheme val="minor"/>
      </rPr>
      <t>BC missing</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</si>
  <si>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ZLoGAAAAQAAJ</t>
    </r>
  </si>
  <si>
    <t>J. Kessmann  (&amp; Bernhard Hermann [TP2])</t>
  </si>
  <si>
    <r>
      <t xml:space="preserve">s.a.; </t>
    </r>
    <r>
      <rPr>
        <b/>
        <sz val="11"/>
        <color theme="1"/>
        <rFont val="Calibri"/>
        <family val="2"/>
        <scheme val="minor"/>
      </rPr>
      <t>HC</t>
    </r>
  </si>
  <si>
    <t>- red cardboard;
- ex-dono Jean Larguier des Bancels.</t>
  </si>
  <si>
    <t>BCUL: OBLA 710</t>
  </si>
  <si>
    <t>https://renouvaud1.primo.exlibrisgroup.com/permalink/41BCULAUSA_LIB/vlnk0f/alma991015251029702852</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</si>
  <si>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3CI-AAAAcAAJ</t>
    </r>
  </si>
  <si>
    <r>
      <rPr>
        <sz val="10"/>
        <rFont val="Calibri"/>
        <family val="2"/>
        <scheme val="minor"/>
      </rPr>
      <t>FC</t>
    </r>
    <r>
      <rPr>
        <sz val="10"/>
        <color theme="1"/>
        <rFont val="Calibri"/>
        <family val="2"/>
        <scheme val="minor"/>
      </rPr>
      <t xml:space="preserve">, TP1, TP2, 4-89, "lackeys p.", </t>
    </r>
    <r>
      <rPr>
        <sz val="10"/>
        <color rgb="FFFF0000"/>
        <rFont val="Calibri"/>
        <family val="2"/>
        <scheme val="minor"/>
      </rPr>
      <t>BC</t>
    </r>
  </si>
  <si>
    <t>- Caillet [FC];
- Autogr.: Caillet [Pref].</t>
  </si>
  <si>
    <r>
      <t>+ list with 6 titles (BC), incl. "Pen</t>
    </r>
    <r>
      <rPr>
        <b/>
        <sz val="10"/>
        <color rgb="FFFF0000"/>
        <rFont val="Calibri"/>
        <family val="2"/>
        <scheme val="minor"/>
      </rPr>
      <t>s</t>
    </r>
    <r>
      <rPr>
        <sz val="10"/>
        <color theme="1"/>
        <rFont val="Calibri"/>
        <family val="2"/>
        <scheme val="minor"/>
      </rPr>
      <t>il"</t>
    </r>
  </si>
  <si>
    <t>Dufrenoy [Pref]</t>
  </si>
  <si>
    <t>Topffer [FC]</t>
  </si>
  <si>
    <t>BCUL: AB 312</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</si>
  <si>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m6I-AAAAcAAJ</t>
    </r>
  </si>
  <si>
    <t>https://renouvaud1.primo.exlibrisgroup.com/permalink/41BCULAUSA_LIB/vlnk0f/alma991015251099702852</t>
  </si>
  <si>
    <r>
      <rPr>
        <sz val="11"/>
        <color rgb="FFFF0000"/>
        <rFont val="Calibri"/>
        <family val="2"/>
        <scheme val="minor"/>
      </rPr>
      <t>FC / BC missing</t>
    </r>
  </si>
  <si>
    <t>Caillet [Pref]</t>
  </si>
  <si>
    <r>
      <t>GB (</t>
    </r>
    <r>
      <rPr>
        <i/>
        <sz val="11"/>
        <color rgb="FFFF0000"/>
        <rFont val="Calibri"/>
        <family val="2"/>
        <scheme val="minor"/>
      </rPr>
      <t>but NO direct link!</t>
    </r>
    <r>
      <rPr>
        <i/>
        <sz val="11"/>
        <color theme="1"/>
        <rFont val="Calibri"/>
        <family val="2"/>
        <scheme val="minor"/>
      </rPr>
      <t>)</t>
    </r>
  </si>
  <si>
    <r>
      <t xml:space="preserve">[ </t>
    </r>
    <r>
      <rPr>
        <i/>
        <sz val="11"/>
        <color theme="1"/>
        <rFont val="Calibri"/>
        <family val="2"/>
        <scheme val="minor"/>
      </rPr>
      <t>no albums, only loose print proofs</t>
    </r>
    <r>
      <rPr>
        <sz val="11"/>
        <color theme="1"/>
        <rFont val="Calibri"/>
        <family val="2"/>
        <scheme val="minor"/>
      </rPr>
      <t xml:space="preserve"> ]</t>
    </r>
  </si>
  <si>
    <r>
      <rPr>
        <sz val="11"/>
        <color rgb="FFFF0000"/>
        <rFont val="Calibri"/>
        <family val="2"/>
        <scheme val="minor"/>
      </rPr>
      <t>no direct downloads</t>
    </r>
    <r>
      <rPr>
        <sz val="11"/>
        <color theme="1"/>
        <rFont val="Calibri"/>
        <family val="2"/>
        <scheme val="minor"/>
      </rPr>
      <t>; user must request a download, and receives an e-mail with download link next</t>
    </r>
  </si>
  <si>
    <t>BNN</t>
  </si>
  <si>
    <r>
      <rPr>
        <u/>
        <sz val="11"/>
        <color rgb="FF444444"/>
        <rFont val="Calibri"/>
        <family val="2"/>
        <scheme val="minor"/>
      </rPr>
      <t>B</t>
    </r>
    <r>
      <rPr>
        <sz val="11"/>
        <color rgb="FF444444"/>
        <rFont val="Calibri"/>
        <family val="2"/>
        <scheme val="minor"/>
      </rPr>
      <t xml:space="preserve">ibliotheca </t>
    </r>
    <r>
      <rPr>
        <u/>
        <sz val="11"/>
        <color rgb="FF444444"/>
        <rFont val="Calibri"/>
        <family val="2"/>
        <scheme val="minor"/>
      </rPr>
      <t>N</t>
    </r>
    <r>
      <rPr>
        <sz val="11"/>
        <color rgb="FF444444"/>
        <rFont val="Calibri"/>
        <family val="2"/>
        <scheme val="minor"/>
      </rPr>
      <t xml:space="preserve">azionale di </t>
    </r>
    <r>
      <rPr>
        <u/>
        <sz val="11"/>
        <color rgb="FF444444"/>
        <rFont val="Calibri"/>
        <family val="2"/>
        <scheme val="minor"/>
      </rPr>
      <t>N</t>
    </r>
    <r>
      <rPr>
        <sz val="11"/>
        <color rgb="FF444444"/>
        <rFont val="Calibri"/>
        <family val="2"/>
        <scheme val="minor"/>
      </rPr>
      <t>apoli</t>
    </r>
  </si>
  <si>
    <t>Napels (ITA)</t>
  </si>
  <si>
    <t>polosbn.bnnonline.it</t>
  </si>
  <si>
    <t>BNE</t>
  </si>
  <si>
    <t>Biblioteca Nacional de España</t>
  </si>
  <si>
    <t>Madrid (ESP)</t>
  </si>
  <si>
    <t>https://archives.bge-geneve.ch/ark:/17786/vta92edb7b7995d2ab2</t>
  </si>
  <si>
    <t>BGE: Ms. fr. 9271</t>
  </si>
  <si>
    <t>"Gourary Manuscript"</t>
  </si>
  <si>
    <t>BNF: Tf-75c-Pet fol</t>
  </si>
  <si>
    <r>
      <t>https://www.parismuseescollections.paris.fr/en/recherche-avancee/numero_inventaire_chaine_s/egal%3A</t>
    </r>
    <r>
      <rPr>
        <b/>
        <sz val="11"/>
        <color rgb="FFFF0000"/>
        <rFont val="Calibri"/>
        <family val="2"/>
        <scheme val="minor"/>
      </rPr>
      <t>&lt;</t>
    </r>
    <r>
      <rPr>
        <sz val="11"/>
        <color theme="1"/>
        <rFont val="Calibri"/>
        <family val="2"/>
        <scheme val="minor"/>
      </rPr>
      <t>G.187[18-42]</t>
    </r>
    <r>
      <rPr>
        <b/>
        <sz val="11"/>
        <color rgb="FFFF0000"/>
        <rFont val="Calibri"/>
        <family val="2"/>
        <scheme val="minor"/>
      </rPr>
      <t>&gt;</t>
    </r>
    <r>
      <rPr>
        <sz val="11"/>
        <color theme="1"/>
        <rFont val="Calibri"/>
        <family val="2"/>
        <scheme val="minor"/>
      </rPr>
      <t xml:space="preserve">
[TP + Pref: "https://www.parismuseescollections.paris.fr/fr/musee-carnavalet/oeuvres/histoire-de-mr-jabot"]</t>
    </r>
  </si>
  <si>
    <r>
      <rPr>
        <sz val="10"/>
        <color rgb="FFFF0000"/>
        <rFont val="Calibri"/>
        <family val="2"/>
        <scheme val="minor"/>
      </rPr>
      <t>FC / BC missing</t>
    </r>
    <r>
      <rPr>
        <sz val="10"/>
        <rFont val="Calibri"/>
        <family val="2"/>
        <scheme val="minor"/>
      </rPr>
      <t>;
TP + Pref: "https://www.parismuseescollections.paris.fr/fr/musee-carnavalet/oeuvres/histoire-de-mr-jabot".</t>
    </r>
  </si>
  <si>
    <t>- FC, TP, Pref, 1-48;
- no page nbr. 2.</t>
  </si>
  <si>
    <r>
      <t xml:space="preserve">- FC, TP, Pref, 1-52;
- </t>
    </r>
    <r>
      <rPr>
        <sz val="9"/>
        <color theme="1"/>
        <rFont val="Calibri"/>
        <family val="2"/>
        <scheme val="minor"/>
      </rPr>
      <t>no page nbrs. 2, 27;  p.52 numb'd 42.</t>
    </r>
  </si>
  <si>
    <r>
      <rPr>
        <sz val="11"/>
        <color theme="1"/>
        <rFont val="Calibri"/>
        <family val="2"/>
        <scheme val="minor"/>
      </rPr>
      <t xml:space="preserve">MC: </t>
    </r>
    <r>
      <rPr>
        <sz val="11"/>
        <color rgb="FFFF0000"/>
        <rFont val="Calibri"/>
        <family val="2"/>
        <scheme val="minor"/>
      </rPr>
      <t>G.187[18-42]</t>
    </r>
    <r>
      <rPr>
        <sz val="10"/>
        <color theme="1"/>
        <rFont val="Calibri"/>
        <family val="2"/>
        <scheme val="minor"/>
      </rPr>
      <t xml:space="preserve">
(each double page id'fied individ'y)</t>
    </r>
  </si>
  <si>
    <t>- TP, Pref, 1-48;
- no page nbrs. 1-2, 19.</t>
  </si>
  <si>
    <t>Aubert [TP]
Galerie Vero-Dodat [TP]</t>
  </si>
  <si>
    <t>Aubert [Pub, TP]
Galerie Vero-Dodat [Pub, TP]</t>
  </si>
  <si>
    <t>Aubert [TP]</t>
  </si>
  <si>
    <r>
      <t xml:space="preserve">- FC: "Mr. Jabot"; </t>
    </r>
    <r>
      <rPr>
        <sz val="10"/>
        <color rgb="FFFF0000"/>
        <rFont val="Calibri"/>
        <family val="2"/>
        <scheme val="minor"/>
      </rPr>
      <t>BC missing</t>
    </r>
    <r>
      <rPr>
        <sz val="10"/>
        <color theme="1"/>
        <rFont val="Calibri"/>
        <family val="2"/>
        <scheme val="minor"/>
      </rPr>
      <t>;
- ex-libris Alain de Suzannet.</t>
    </r>
  </si>
  <si>
    <t>Aubert &amp; Cie [TP]</t>
  </si>
  <si>
    <t>Aubert [Pub]
galerie Vero-Dodat [Pub]</t>
  </si>
  <si>
    <t>Aubert [FC]
Place de la Bourse [FC]</t>
  </si>
  <si>
    <t>Aubert [FC, Pub]
galerie Vero-Dodat [FC, Pub]</t>
  </si>
  <si>
    <t>BSB: Lithogr. 453</t>
  </si>
  <si>
    <t>https://opacplus.bsb-muenchen.de/title/BV008017829</t>
  </si>
  <si>
    <t xml:space="preserve">- Lithogr.: Schmid [TP, p.72];
- Autogr.: "par l'Auteur" [TP, p.72].
</t>
  </si>
  <si>
    <r>
      <rPr>
        <sz val="11"/>
        <color rgb="FFFF0000"/>
        <rFont val="Calibri"/>
        <family val="2"/>
        <scheme val="minor"/>
      </rPr>
      <t>n/a</t>
    </r>
    <r>
      <rPr>
        <sz val="11"/>
        <rFont val="Calibri"/>
        <family val="2"/>
        <scheme val="minor"/>
      </rPr>
      <t xml:space="preserve">
    (= https://books.google.com/books?id=</t>
    </r>
    <r>
      <rPr>
        <b/>
        <sz val="11"/>
        <color rgb="FF00B050"/>
        <rFont val="Calibri"/>
        <family val="2"/>
        <scheme val="minor"/>
      </rPr>
      <t>zg4R1szJHmgC</t>
    </r>
    <r>
      <rPr>
        <sz val="11"/>
        <rFont val="Calibri"/>
        <family val="2"/>
        <scheme val="minor"/>
      </rPr>
      <t xml:space="preserve"> )</t>
    </r>
  </si>
  <si>
    <r>
      <rPr>
        <sz val="11"/>
        <color rgb="FFFF0000"/>
        <rFont val="Calibri"/>
        <family val="2"/>
        <scheme val="minor"/>
      </rPr>
      <t>n/a</t>
    </r>
    <r>
      <rPr>
        <sz val="11"/>
        <color theme="1"/>
        <rFont val="Calibri"/>
        <family val="2"/>
        <scheme val="minor"/>
      </rPr>
      <t xml:space="preserve"> 
    (= https://onb.digital/result/10ABD7C4 )</t>
    </r>
  </si>
  <si>
    <t>Year</t>
  </si>
  <si>
    <t>[ no downloads possible, only online viewing ]</t>
  </si>
  <si>
    <t>ex-libris Alain de Suzannet.</t>
  </si>
  <si>
    <t>https://www.e-rara.ch/gep_r/download/pdf/29710504</t>
  </si>
  <si>
    <r>
      <t xml:space="preserve">https://www.e-rara.ch/gep_r/content/titleinfo/29707868
</t>
    </r>
    <r>
      <rPr>
        <sz val="10"/>
        <color theme="1"/>
        <rFont val="Calibri"/>
        <family val="2"/>
        <scheme val="minor"/>
      </rPr>
      <t>[https://doi.org/10.3931/e-rara-126599]</t>
    </r>
  </si>
  <si>
    <r>
      <t xml:space="preserve">https://www.e-rara.ch/gep_r/content/titleinfo/29710504
</t>
    </r>
    <r>
      <rPr>
        <sz val="10"/>
        <color theme="1"/>
        <rFont val="Calibri"/>
        <family val="2"/>
        <scheme val="minor"/>
      </rPr>
      <t xml:space="preserve">    [ https://doi.org/10.3931/e-rara-126616 ]</t>
    </r>
  </si>
  <si>
    <t>FP</t>
  </si>
  <si>
    <r>
      <rPr>
        <u/>
        <sz val="11"/>
        <color theme="1"/>
        <rFont val="Calibri"/>
        <family val="2"/>
        <scheme val="minor"/>
      </rPr>
      <t>F</t>
    </r>
    <r>
      <rPr>
        <sz val="11"/>
        <color theme="1"/>
        <rFont val="Calibri"/>
        <family val="2"/>
        <scheme val="minor"/>
      </rPr>
      <t>rontis</t>
    </r>
    <r>
      <rPr>
        <u/>
        <sz val="11"/>
        <color theme="1"/>
        <rFont val="Calibri"/>
        <family val="2"/>
        <scheme val="minor"/>
      </rPr>
      <t>p</t>
    </r>
    <r>
      <rPr>
        <sz val="11"/>
        <color theme="1"/>
        <rFont val="Calibri"/>
        <family val="2"/>
        <scheme val="minor"/>
      </rPr>
      <t>iece</t>
    </r>
  </si>
  <si>
    <t>(FC1 = FC current publisher ; FC2 = Original FC as reproduced in later edition)</t>
  </si>
  <si>
    <t>[TODO]</t>
  </si>
  <si>
    <r>
      <rPr>
        <b/>
        <sz val="11"/>
        <color theme="1"/>
        <rFont val="Calibri"/>
        <family val="2"/>
        <scheme val="minor"/>
      </rPr>
      <t>de Ru</t>
    </r>
    <r>
      <rPr>
        <sz val="11"/>
        <color theme="1"/>
        <rFont val="Calibri"/>
        <family val="2"/>
        <scheme val="minor"/>
      </rPr>
      <t xml:space="preserve">, Antina (28 Aug 1918 - 16 Feb 1999) </t>
    </r>
  </si>
  <si>
    <t>[Voyages en Zigzag]</t>
  </si>
  <si>
    <t>Voyages en zigzag, ou, Excursions d’un pensionnat en vacances dans les cantons suisses et sur le revers italien des Alpes</t>
  </si>
  <si>
    <t>ToC</t>
  </si>
  <si>
    <r>
      <rPr>
        <u/>
        <sz val="11"/>
        <color theme="1"/>
        <rFont val="Calibri"/>
        <family val="2"/>
        <scheme val="minor"/>
      </rPr>
      <t>T</t>
    </r>
    <r>
      <rPr>
        <sz val="11"/>
        <color theme="1"/>
        <rFont val="Calibri"/>
        <family val="2"/>
        <scheme val="minor"/>
      </rPr>
      <t xml:space="preserve">able </t>
    </r>
    <r>
      <rPr>
        <u/>
        <sz val="11"/>
        <color theme="1"/>
        <rFont val="Calibri"/>
        <family val="2"/>
        <scheme val="minor"/>
      </rPr>
      <t>o</t>
    </r>
    <r>
      <rPr>
        <sz val="11"/>
        <color theme="1"/>
        <rFont val="Calibri"/>
        <family val="2"/>
        <scheme val="minor"/>
      </rPr>
      <t xml:space="preserve">f </t>
    </r>
    <r>
      <rPr>
        <u/>
        <sz val="11"/>
        <color theme="1"/>
        <rFont val="Calibri"/>
        <family val="2"/>
        <scheme val="minor"/>
      </rPr>
      <t>C</t>
    </r>
    <r>
      <rPr>
        <sz val="11"/>
        <color theme="1"/>
        <rFont val="Calibri"/>
        <family val="2"/>
        <scheme val="minor"/>
      </rPr>
      <t>ontent</t>
    </r>
  </si>
  <si>
    <t>No OCR</t>
  </si>
  <si>
    <r>
      <t xml:space="preserve">FC1, FC2, FP, TP, Pref, Ill, 
1-542, ToC, </t>
    </r>
    <r>
      <rPr>
        <sz val="9"/>
        <color rgb="FFFF0000"/>
        <rFont val="Calibri"/>
        <family val="2"/>
        <scheme val="minor"/>
      </rPr>
      <t>? BC2</t>
    </r>
    <r>
      <rPr>
        <sz val="9"/>
        <color theme="1"/>
        <rFont val="Calibri"/>
        <family val="2"/>
        <scheme val="minor"/>
      </rPr>
      <t>, BC1</t>
    </r>
  </si>
  <si>
    <t>ETHZ</t>
  </si>
  <si>
    <r>
      <rPr>
        <u/>
        <sz val="11"/>
        <color theme="1"/>
        <rFont val="Calibri"/>
        <family val="2"/>
        <scheme val="minor"/>
      </rPr>
      <t>E</t>
    </r>
    <r>
      <rPr>
        <sz val="11"/>
        <color theme="1"/>
        <rFont val="Calibri"/>
        <family val="2"/>
        <scheme val="minor"/>
      </rPr>
      <t xml:space="preserve">idgenössische </t>
    </r>
    <r>
      <rPr>
        <u/>
        <sz val="11"/>
        <color theme="1"/>
        <rFont val="Calibri"/>
        <family val="2"/>
        <scheme val="minor"/>
      </rPr>
      <t>T</t>
    </r>
    <r>
      <rPr>
        <sz val="11"/>
        <color theme="1"/>
        <rFont val="Calibri"/>
        <family val="2"/>
        <scheme val="minor"/>
      </rPr>
      <t xml:space="preserve">echnische </t>
    </r>
    <r>
      <rPr>
        <u/>
        <sz val="11"/>
        <color theme="1"/>
        <rFont val="Calibri"/>
        <family val="2"/>
        <scheme val="minor"/>
      </rPr>
      <t>H</t>
    </r>
    <r>
      <rPr>
        <sz val="11"/>
        <color theme="1"/>
        <rFont val="Calibri"/>
        <family val="2"/>
        <scheme val="minor"/>
      </rPr>
      <t xml:space="preserve">ochschule </t>
    </r>
    <r>
      <rPr>
        <u/>
        <sz val="11"/>
        <color theme="1"/>
        <rFont val="Calibri"/>
        <family val="2"/>
        <scheme val="minor"/>
      </rPr>
      <t>Z</t>
    </r>
    <r>
      <rPr>
        <sz val="11"/>
        <color theme="1"/>
        <rFont val="Calibri"/>
        <family val="2"/>
        <scheme val="minor"/>
      </rPr>
      <t>ürich</t>
    </r>
  </si>
  <si>
    <t>library.ethz.ch  [Swisscovery]</t>
  </si>
  <si>
    <t>ETHZ: Rar 2476</t>
  </si>
  <si>
    <t>https://www.e-rara.ch/zut/download/pdf/2228660</t>
  </si>
  <si>
    <r>
      <t xml:space="preserve">https://www.e-rara.ch/zut/content/titleinfo/2228660
</t>
    </r>
    <r>
      <rPr>
        <sz val="10"/>
        <color theme="1"/>
        <rFont val="Calibri"/>
        <family val="2"/>
        <scheme val="minor"/>
      </rPr>
      <t xml:space="preserve">    [ https://www.e-rara.ch/zut/doi/10.3931/e-rara-8379 ]</t>
    </r>
  </si>
  <si>
    <t>R.Topffer [TP]</t>
  </si>
  <si>
    <t>+ Topffer [FC2]</t>
  </si>
  <si>
    <t>Typ.: Lacrampe et Comp.</t>
  </si>
  <si>
    <t>Typ.: Lacrampe &amp; Ce.</t>
  </si>
  <si>
    <t>BNCF</t>
  </si>
  <si>
    <t>Florence (ITA)</t>
  </si>
  <si>
    <r>
      <t>bncf.cultura.gov.it/</t>
    </r>
    <r>
      <rPr>
        <b/>
        <sz val="11"/>
        <color rgb="FFFF0000"/>
        <rFont val="Calibri"/>
        <family val="2"/>
        <scheme val="minor"/>
      </rPr>
      <t>en</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</si>
  <si>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J7CeWnMujv4C</t>
    </r>
  </si>
  <si>
    <t>BNCF: NENC. 1.4.4.1</t>
  </si>
  <si>
    <r>
      <rPr>
        <u/>
        <sz val="11"/>
        <color rgb="FF444444"/>
        <rFont val="Calibri"/>
        <family val="2"/>
        <scheme val="minor"/>
      </rPr>
      <t>B</t>
    </r>
    <r>
      <rPr>
        <sz val="11"/>
        <color rgb="FF444444"/>
        <rFont val="Calibri"/>
        <family val="2"/>
        <scheme val="minor"/>
      </rPr>
      <t xml:space="preserve">iblioteca </t>
    </r>
    <r>
      <rPr>
        <u/>
        <sz val="11"/>
        <color rgb="FF444444"/>
        <rFont val="Calibri"/>
        <family val="2"/>
        <scheme val="minor"/>
      </rPr>
      <t>N</t>
    </r>
    <r>
      <rPr>
        <sz val="11"/>
        <color rgb="FF444444"/>
        <rFont val="Calibri"/>
        <family val="2"/>
        <scheme val="minor"/>
      </rPr>
      <t xml:space="preserve">azionale </t>
    </r>
    <r>
      <rPr>
        <u/>
        <sz val="11"/>
        <color rgb="FF444444"/>
        <rFont val="Calibri"/>
        <family val="2"/>
        <scheme val="minor"/>
      </rPr>
      <t>C</t>
    </r>
    <r>
      <rPr>
        <sz val="11"/>
        <color rgb="FF444444"/>
        <rFont val="Calibri"/>
        <family val="2"/>
        <scheme val="minor"/>
      </rPr>
      <t xml:space="preserve">entrale di </t>
    </r>
    <r>
      <rPr>
        <u/>
        <sz val="11"/>
        <color rgb="FF444444"/>
        <rFont val="Calibri"/>
        <family val="2"/>
        <scheme val="minor"/>
      </rPr>
      <t>F</t>
    </r>
    <r>
      <rPr>
        <sz val="11"/>
        <color rgb="FF444444"/>
        <rFont val="Calibri"/>
        <family val="2"/>
        <scheme val="minor"/>
      </rPr>
      <t>irenze</t>
    </r>
  </si>
  <si>
    <t>https://opac.bncf.firenze.sbn.it/Record/TO01313726</t>
  </si>
  <si>
    <t>J. J. Dubochet, Le Chevalier et Compagnie</t>
  </si>
  <si>
    <t>1)</t>
  </si>
  <si>
    <t>2)</t>
  </si>
  <si>
    <t>=$H:$H</t>
  </si>
  <si>
    <t>= $H1=0</t>
  </si>
  <si>
    <t>= AND(ISNUMBER(H1); H1 &gt; 1)</t>
  </si>
  <si>
    <t>J.-J. Dubochet [TP, Pref]</t>
  </si>
  <si>
    <t>Bibliophily</t>
  </si>
  <si>
    <t>[ Information obtained from M Gérard Andrés, Collections anciennes et spécialisées, BML (06 May 2026) ]:</t>
  </si>
  <si>
    <t>https://app.slamlivrerare.org/wp-content/uploads/2021/09/Catalogue-GP-2021-1.pdf  [#29]</t>
  </si>
  <si>
    <r>
      <rPr>
        <b/>
        <sz val="11"/>
        <color theme="1"/>
        <rFont val="Calibri"/>
        <family val="2"/>
        <scheme val="minor"/>
      </rPr>
      <t>Nencini</t>
    </r>
    <r>
      <rPr>
        <sz val="11"/>
        <color theme="1"/>
        <rFont val="Calibri"/>
        <family val="2"/>
        <scheme val="minor"/>
      </rPr>
      <t>, Giovanni (1803-1878)</t>
    </r>
  </si>
  <si>
    <t>"Otium sine literis mors est" ("Leisure without literature is death"), Seneca the Younger (Epistulae Morales ad Lucilium, 82.3)</t>
  </si>
  <si>
    <t xml:space="preserve">Bookplate of Giovanni Nencini, an Italian bibliophile and former director of the Royal Tobacco Factory of Tuscany. </t>
  </si>
  <si>
    <t>In 1874, he donated approximately 15,000 volumes to the BNCF (National Library of Florence) in exchange for an annuity.</t>
  </si>
  <si>
    <t>https://nl.wikipedia.org/wiki/Gerrit_Jacob_Boekenoogen</t>
  </si>
  <si>
    <t>[= brother: 1868-1930]</t>
  </si>
  <si>
    <r>
      <rPr>
        <b/>
        <sz val="11"/>
        <color theme="1"/>
        <rFont val="Calibri"/>
        <family val="2"/>
        <scheme val="minor"/>
      </rPr>
      <t>Suzannet</t>
    </r>
    <r>
      <rPr>
        <sz val="11"/>
        <color theme="1"/>
        <rFont val="Calibri"/>
        <family val="2"/>
        <scheme val="minor"/>
      </rPr>
      <t>, Alain de (1882-1950)</t>
    </r>
  </si>
  <si>
    <t>Below are the names of some reference collectors encountered IN copies of books by Töpffer (via bookplates, hand-written ex-donos, ...)</t>
  </si>
  <si>
    <t xml:space="preserve">Some of these bibliophiles gathered unique topical sets which are still the core of reference collections today. </t>
  </si>
  <si>
    <t>are provided for further investigation.</t>
  </si>
  <si>
    <t>For some of them detailed information can be found on the indicated web page(s), for some other, less obvious ones some hints</t>
  </si>
  <si>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poor digitization</t>
    </r>
    <r>
      <rPr>
        <sz val="10"/>
        <rFont val="Calibri"/>
        <family val="2"/>
        <scheme val="minor"/>
      </rPr>
      <t>;
- ex-libris Giovanni Nencini.</t>
    </r>
  </si>
  <si>
    <t>=$L:$L</t>
  </si>
  <si>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poor digitization</t>
    </r>
    <r>
      <rPr>
        <sz val="10"/>
        <rFont val="Calibri"/>
        <family val="2"/>
        <scheme val="minor"/>
      </rPr>
      <t>.</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</si>
  <si>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aNFSAAAAcAAJ</t>
    </r>
  </si>
  <si>
    <t>KB: 534 E 4</t>
  </si>
  <si>
    <t>https://webggc.oclc.org/cbs/DB=2.37/XMLPRS=Y/PPN?PPN=123788625</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</si>
  <si>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4dFlAAAAcAAJ</t>
    </r>
  </si>
  <si>
    <t>BL: (?) 1429.k.5</t>
  </si>
  <si>
    <t>https://catalogue.bl.uk/nde/fulldisplay?docid=alma990036463320109251&amp;vid=44BL_MAIN:BLL01_NDE</t>
  </si>
  <si>
    <t>https://opacplus.bsb-muenchen.de/title/BV021021458</t>
  </si>
  <si>
    <t>BSB: 4 40.541</t>
  </si>
  <si>
    <r>
      <rPr>
        <sz val="11"/>
        <color rgb="FFFF0000"/>
        <rFont val="Calibri"/>
        <family val="2"/>
        <scheme val="minor"/>
      </rPr>
      <t>n/a</t>
    </r>
    <r>
      <rPr>
        <sz val="11"/>
        <rFont val="Calibri"/>
        <family val="2"/>
        <scheme val="minor"/>
      </rPr>
      <t xml:space="preserve">
    (= https://books.google.com/books?id=</t>
    </r>
    <r>
      <rPr>
        <b/>
        <sz val="11"/>
        <color rgb="FF00B050"/>
        <rFont val="Calibri"/>
        <family val="2"/>
        <scheme val="minor"/>
      </rPr>
      <t>mddQAAAAcAAJ</t>
    </r>
    <r>
      <rPr>
        <sz val="11"/>
        <rFont val="Calibri"/>
        <family val="2"/>
        <scheme val="minor"/>
      </rPr>
      <t xml:space="preserve"> )</t>
    </r>
  </si>
  <si>
    <t>BCUL: AB 1150</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</si>
  <si>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u0o7AAAAcAAJ</t>
    </r>
  </si>
  <si>
    <t>https://renouvaud1.primo.exlibrisgroup.com/permalink/41BCULAUSA_LIB/vlnk0f/alma991015260449702852</t>
  </si>
  <si>
    <t>+ J.-J. Dubochet [FC2]</t>
  </si>
  <si>
    <t>FP, TP, Pref, Ill, 1-542, ToC</t>
  </si>
  <si>
    <t>FC2, FP, TP, Pref, Ill, 1-542, ToC, BC2</t>
  </si>
  <si>
    <t>FP, TP, Pref, Ill, 1-418, ToC</t>
  </si>
  <si>
    <t>KUL</t>
  </si>
  <si>
    <t>Louvain (BEL</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</si>
  <si>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i9yedcvBmA4C</t>
    </r>
  </si>
  <si>
    <t>KUL: B12055</t>
  </si>
  <si>
    <t>https://lib.is/lbsn9923283170101471/representation?libis=11:1:1&amp;lang=en</t>
  </si>
  <si>
    <r>
      <rPr>
        <u/>
        <sz val="11"/>
        <rFont val="Calibri"/>
        <family val="2"/>
        <scheme val="minor"/>
      </rPr>
      <t>KU</t>
    </r>
    <r>
      <rPr>
        <sz val="11"/>
        <rFont val="Calibri"/>
        <family val="2"/>
        <scheme val="minor"/>
      </rPr>
      <t xml:space="preserve"> </t>
    </r>
    <r>
      <rPr>
        <u/>
        <sz val="11"/>
        <rFont val="Calibri"/>
        <family val="2"/>
        <scheme val="minor"/>
      </rPr>
      <t>L</t>
    </r>
    <r>
      <rPr>
        <sz val="11"/>
        <rFont val="Calibri"/>
        <family val="2"/>
        <scheme val="minor"/>
      </rPr>
      <t>euven</t>
    </r>
  </si>
  <si>
    <t>kuleuven.limo.libis.be</t>
  </si>
  <si>
    <t>GRI: 85-B9001</t>
  </si>
  <si>
    <r>
      <t xml:space="preserve">- </t>
    </r>
    <r>
      <rPr>
        <sz val="10"/>
        <color rgb="FFFF0000"/>
        <rFont val="Calibri"/>
        <family val="2"/>
        <scheme val="minor"/>
      </rPr>
      <t>FC / BC missing</t>
    </r>
    <r>
      <rPr>
        <sz val="10"/>
        <rFont val="Calibri"/>
        <family val="2"/>
        <scheme val="minor"/>
      </rPr>
      <t>;
- ex-libris Ulrich Middeldorf</t>
    </r>
  </si>
  <si>
    <r>
      <rPr>
        <b/>
        <sz val="11"/>
        <rFont val="Calibri"/>
        <family val="2"/>
        <scheme val="minor"/>
      </rPr>
      <t>Middeldorf</t>
    </r>
    <r>
      <rPr>
        <sz val="11"/>
        <rFont val="Calibri"/>
        <family val="2"/>
        <scheme val="minor"/>
      </rPr>
      <t>, Ulrich Alexander (23 Jun 1901-19 Feb 1983) </t>
    </r>
  </si>
  <si>
    <t>https://de.wikipedia.org/wiki/Ulrich_Middeldorf</t>
  </si>
  <si>
    <t>https://arthistorians.info/middeldorfu/</t>
  </si>
  <si>
    <t>https://primo.getty.edu/permalink/f/19q6gmb/GETTY_ALMA21123009080001551</t>
  </si>
  <si>
    <r>
      <t>https://</t>
    </r>
    <r>
      <rPr>
        <b/>
        <sz val="11"/>
        <rFont val="Calibri"/>
        <family val="2"/>
        <scheme val="minor"/>
      </rPr>
      <t>archive</t>
    </r>
    <r>
      <rPr>
        <sz val="11"/>
        <rFont val="Calibri"/>
        <family val="2"/>
        <scheme val="minor"/>
      </rPr>
      <t>.org/download/voyagesenzigzago00topf/voyagesenzigzago00topf.pdf</t>
    </r>
  </si>
  <si>
    <t>SIKJM</t>
  </si>
  <si>
    <r>
      <rPr>
        <u/>
        <sz val="11"/>
        <color rgb="FF444444"/>
        <rFont val="Calibri"/>
        <family val="2"/>
        <scheme val="minor"/>
      </rPr>
      <t>S</t>
    </r>
    <r>
      <rPr>
        <sz val="11"/>
        <color rgb="FF444444"/>
        <rFont val="Calibri"/>
        <family val="2"/>
        <scheme val="minor"/>
      </rPr>
      <t xml:space="preserve">chweizerisches </t>
    </r>
    <r>
      <rPr>
        <u/>
        <sz val="11"/>
        <color rgb="FF444444"/>
        <rFont val="Calibri"/>
        <family val="2"/>
        <scheme val="minor"/>
      </rPr>
      <t>I</t>
    </r>
    <r>
      <rPr>
        <sz val="11"/>
        <color rgb="FF444444"/>
        <rFont val="Calibri"/>
        <family val="2"/>
        <scheme val="minor"/>
      </rPr>
      <t xml:space="preserve">nstitut für </t>
    </r>
    <r>
      <rPr>
        <u/>
        <sz val="11"/>
        <color rgb="FF444444"/>
        <rFont val="Calibri"/>
        <family val="2"/>
        <scheme val="minor"/>
      </rPr>
      <t>K</t>
    </r>
    <r>
      <rPr>
        <sz val="11"/>
        <color rgb="FF444444"/>
        <rFont val="Calibri"/>
        <family val="2"/>
        <scheme val="minor"/>
      </rPr>
      <t xml:space="preserve">inder- und </t>
    </r>
    <r>
      <rPr>
        <u/>
        <sz val="11"/>
        <color rgb="FF444444"/>
        <rFont val="Calibri"/>
        <family val="2"/>
        <scheme val="minor"/>
      </rPr>
      <t>J</t>
    </r>
    <r>
      <rPr>
        <sz val="11"/>
        <color rgb="FF444444"/>
        <rFont val="Calibri"/>
        <family val="2"/>
        <scheme val="minor"/>
      </rPr>
      <t>ugend</t>
    </r>
    <r>
      <rPr>
        <u/>
        <sz val="11"/>
        <color rgb="FF444444"/>
        <rFont val="Calibri"/>
        <family val="2"/>
        <scheme val="minor"/>
      </rPr>
      <t>m</t>
    </r>
    <r>
      <rPr>
        <sz val="11"/>
        <color rgb="FF444444"/>
        <rFont val="Calibri"/>
        <family val="2"/>
        <scheme val="minor"/>
      </rPr>
      <t>edien</t>
    </r>
  </si>
  <si>
    <t>sikjm.ch</t>
  </si>
  <si>
    <r>
      <t xml:space="preserve">https://rzh.swisscovery.slsp.ch/permalink/41SLSP_RZH/9b06l7/alma990099352230205526
</t>
    </r>
    <r>
      <rPr>
        <sz val="10"/>
        <color theme="1"/>
        <rFont val="Calibri"/>
        <family val="2"/>
        <scheme val="minor"/>
      </rPr>
      <t xml:space="preserve">    [ https://archive.org/details/tpfvgsz ]</t>
    </r>
  </si>
  <si>
    <t>FC / BC not digitized</t>
  </si>
  <si>
    <t>SICYM: HCH TÖP 2</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</si>
  <si>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bxsVAAAAQAAJ</t>
    </r>
  </si>
  <si>
    <t>BCUL: 2M 907</t>
  </si>
  <si>
    <t>https://renouvaud1.primo.exlibrisgroup.com/permalink/41BCULAUSA_LIB/1e8s4sk/alma991014306639702852</t>
  </si>
  <si>
    <r>
      <t>https://</t>
    </r>
    <r>
      <rPr>
        <b/>
        <sz val="11"/>
        <color theme="1"/>
        <rFont val="Calibri"/>
        <family val="2"/>
        <scheme val="minor"/>
      </rPr>
      <t>archive</t>
    </r>
    <r>
      <rPr>
        <sz val="11"/>
        <color theme="1"/>
        <rFont val="Calibri"/>
        <family val="2"/>
        <scheme val="minor"/>
      </rPr>
      <t>.org/download/tpfvgsz/tpfvgsz.pdf</t>
    </r>
  </si>
  <si>
    <r>
      <rPr>
        <sz val="10"/>
        <color rgb="FFFF0000"/>
        <rFont val="Calibri"/>
        <family val="2"/>
        <scheme val="minor"/>
      </rPr>
      <t>poor digitization</t>
    </r>
  </si>
  <si>
    <t>FC, FP, TP, Pref, Ill, 1-418, ToC, BC</t>
  </si>
  <si>
    <t>R.Töpffer [TP]</t>
  </si>
  <si>
    <t>&lt;XYZ&gt;v</t>
  </si>
  <si>
    <t>e.g. TPv, ToCv, ...</t>
  </si>
  <si>
    <r>
      <t>[page type XYZ] (</t>
    </r>
    <r>
      <rPr>
        <u/>
        <sz val="11"/>
        <color theme="1"/>
        <rFont val="Calibri"/>
        <family val="2"/>
        <scheme val="minor"/>
      </rPr>
      <t>v</t>
    </r>
    <r>
      <rPr>
        <sz val="11"/>
        <color theme="1"/>
        <rFont val="Calibri"/>
        <family val="2"/>
        <scheme val="minor"/>
      </rPr>
      <t>erso)</t>
    </r>
  </si>
  <si>
    <t>FT</t>
  </si>
  <si>
    <r>
      <rPr>
        <u/>
        <sz val="11"/>
        <color theme="1"/>
        <rFont val="Calibri"/>
        <family val="2"/>
        <scheme val="minor"/>
      </rPr>
      <t>F</t>
    </r>
    <r>
      <rPr>
        <sz val="11"/>
        <color theme="1"/>
        <rFont val="Calibri"/>
        <family val="2"/>
        <scheme val="minor"/>
      </rPr>
      <t xml:space="preserve">rench </t>
    </r>
    <r>
      <rPr>
        <u/>
        <sz val="11"/>
        <color theme="1"/>
        <rFont val="Calibri"/>
        <family val="2"/>
        <scheme val="minor"/>
      </rPr>
      <t>T</t>
    </r>
    <r>
      <rPr>
        <sz val="11"/>
        <color theme="1"/>
        <rFont val="Calibri"/>
        <family val="2"/>
        <scheme val="minor"/>
      </rPr>
      <t>itle</t>
    </r>
  </si>
  <si>
    <r>
      <t>J.Claye [</t>
    </r>
    <r>
      <rPr>
        <sz val="11"/>
        <rFont val="Calibri"/>
        <family val="2"/>
        <scheme val="minor"/>
      </rPr>
      <t>FTv</t>
    </r>
    <r>
      <rPr>
        <sz val="11"/>
        <color theme="1"/>
        <rFont val="Calibri"/>
        <family val="2"/>
        <scheme val="minor"/>
      </rPr>
      <t>, ToCv]</t>
    </r>
  </si>
  <si>
    <t>Hors-Texte</t>
  </si>
  <si>
    <t>= French, without a 1-on-1 English equivalent (often these are "Plates")</t>
  </si>
  <si>
    <r>
      <t xml:space="preserve">HT: </t>
    </r>
    <r>
      <rPr>
        <b/>
        <sz val="10"/>
        <color rgb="FFFF0000"/>
        <rFont val="Calibri"/>
        <family val="2"/>
        <scheme val="minor"/>
      </rPr>
      <t>15</t>
    </r>
    <r>
      <rPr>
        <sz val="10"/>
        <color theme="1"/>
        <rFont val="Calibri"/>
        <family val="2"/>
        <scheme val="minor"/>
      </rPr>
      <t xml:space="preserve"> by Calame [TP, ToCv], 54 [ToCv]</t>
    </r>
  </si>
  <si>
    <r>
      <t>J.Claye [</t>
    </r>
    <r>
      <rPr>
        <sz val="11"/>
        <rFont val="Calibri"/>
        <family val="2"/>
        <scheme val="minor"/>
      </rPr>
      <t>FTv</t>
    </r>
    <r>
      <rPr>
        <sz val="11"/>
        <color theme="1"/>
        <rFont val="Calibri"/>
        <family val="2"/>
        <scheme val="minor"/>
      </rPr>
      <t>]</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</si>
  <si>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BOFRAAAAcAAJ</t>
    </r>
  </si>
  <si>
    <t>KB: 479 D 54</t>
  </si>
  <si>
    <r>
      <rPr>
        <sz val="8"/>
        <color theme="1"/>
        <rFont val="Calibri"/>
        <family val="2"/>
        <scheme val="minor"/>
      </rPr>
      <t xml:space="preserve">- HT: </t>
    </r>
    <r>
      <rPr>
        <b/>
        <sz val="8"/>
        <color rgb="FFFF0000"/>
        <rFont val="Calibri"/>
        <family val="2"/>
        <scheme val="minor"/>
      </rPr>
      <t>15</t>
    </r>
    <r>
      <rPr>
        <sz val="8"/>
        <color theme="1"/>
        <rFont val="Calibri"/>
        <family val="2"/>
        <scheme val="minor"/>
      </rPr>
      <t xml:space="preserve"> by Calame [TP, ToCv], 54 [ToCv];</t>
    </r>
    <r>
      <rPr>
        <sz val="10"/>
        <color theme="1"/>
        <rFont val="Calibri"/>
        <family val="2"/>
        <scheme val="minor"/>
      </rPr>
      <t xml:space="preserve">
- Pref. "de la première édition" (not signed).</t>
    </r>
  </si>
  <si>
    <t>https://webggc.oclc.org/cbs/DB=2.37/XMLPRS=Y/PPN?PPN=105404136</t>
  </si>
  <si>
    <t>EHC: K 28174</t>
  </si>
  <si>
    <t>2nd ed.</t>
  </si>
  <si>
    <t>3rd ed.</t>
  </si>
  <si>
    <t>4th ed.</t>
  </si>
  <si>
    <t>6th ed.</t>
  </si>
  <si>
    <t>Victor Lecou</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</si>
  <si>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EwxY9fEd7k8C</t>
    </r>
  </si>
  <si>
    <t>FP, TP, Pref, 5-457, ToC</t>
  </si>
  <si>
    <t>https://anet.be/record/opacehc/c:lvd:854313</t>
  </si>
  <si>
    <r>
      <rPr>
        <b/>
        <i/>
        <sz val="11"/>
        <color rgb="FF00B050"/>
        <rFont val="Calibri"/>
        <family val="2"/>
        <scheme val="minor"/>
      </rPr>
      <t>Premiers</t>
    </r>
    <r>
      <rPr>
        <b/>
        <i/>
        <sz val="11"/>
        <color rgb="FF444444"/>
        <rFont val="Calibri"/>
        <family val="2"/>
        <scheme val="minor"/>
      </rPr>
      <t xml:space="preserve"> Voyages en zigzag, ou, Excursions d’un pensionnat en vacances dans les cantons suisses et sur le revers italien des Alpes</t>
    </r>
  </si>
  <si>
    <t>- Comments:</t>
  </si>
  <si>
    <t>This way, the user will see at once if more information is hidden further down in the cell.</t>
  </si>
  <si>
    <t>This approach has been chosen because it allows a table to preserve a fixed structure,</t>
  </si>
  <si>
    <t>This choice also has a setback, though.</t>
  </si>
  <si>
    <t>chosen size, and become much bigger or smaller than needed. As if they wear out by intensive use.</t>
  </si>
  <si>
    <t xml:space="preserve">This shouldn't be an issue though, as long as the user hasn't applied any changes he would </t>
  </si>
  <si>
    <t>LOC</t>
  </si>
  <si>
    <r>
      <rPr>
        <u/>
        <sz val="11"/>
        <rFont val="Calibri"/>
        <family val="2"/>
        <scheme val="minor"/>
      </rPr>
      <t>L</t>
    </r>
    <r>
      <rPr>
        <sz val="11"/>
        <rFont val="Calibri"/>
        <family val="2"/>
        <scheme val="minor"/>
      </rPr>
      <t xml:space="preserve">ibrary </t>
    </r>
    <r>
      <rPr>
        <u/>
        <sz val="11"/>
        <rFont val="Calibri"/>
        <family val="2"/>
        <scheme val="minor"/>
      </rPr>
      <t>o</t>
    </r>
    <r>
      <rPr>
        <sz val="11"/>
        <rFont val="Calibri"/>
        <family val="2"/>
        <scheme val="minor"/>
      </rPr>
      <t xml:space="preserve">f </t>
    </r>
    <r>
      <rPr>
        <u/>
        <sz val="11"/>
        <rFont val="Calibri"/>
        <family val="2"/>
        <scheme val="minor"/>
      </rPr>
      <t>C</t>
    </r>
    <r>
      <rPr>
        <sz val="11"/>
        <rFont val="Calibri"/>
        <family val="2"/>
        <scheme val="minor"/>
      </rPr>
      <t>ongress</t>
    </r>
  </si>
  <si>
    <t>Washington DC (USA)</t>
  </si>
  <si>
    <t>FP, TP, Pref, Ill, 5-457, ToC</t>
  </si>
  <si>
    <t>catalog.loc.gov</t>
  </si>
  <si>
    <t>https://tile.loc.gov/storage-services/public/gdcmassbookdig/premiersvoyagese00tpff/premiersvoyagese00tpff.pdf</t>
  </si>
  <si>
    <t>https://lccn.loc.gov/05038615</t>
  </si>
  <si>
    <t>LoC: D919.T65 1855</t>
  </si>
  <si>
    <t>https://primo.getty.edu/permalink/f/19q6gmb/GETTY_ALMA21122938090001551</t>
  </si>
  <si>
    <r>
      <t>https://</t>
    </r>
    <r>
      <rPr>
        <b/>
        <sz val="11"/>
        <rFont val="Calibri"/>
        <family val="2"/>
        <scheme val="minor"/>
      </rPr>
      <t>archive</t>
    </r>
    <r>
      <rPr>
        <sz val="11"/>
        <rFont val="Calibri"/>
        <family val="2"/>
        <scheme val="minor"/>
      </rPr>
      <t>.org/download/premiersvoyagese00topf/premiersvoyagese00topf.pdf</t>
    </r>
  </si>
  <si>
    <t>GRI: 85-B9004</t>
  </si>
  <si>
    <t>next fold level by level, always using the numbers. As if you were closing a book,</t>
  </si>
  <si>
    <t>to finally put it on its shelf.</t>
  </si>
  <si>
    <t>MIND YOU:</t>
  </si>
  <si>
    <t xml:space="preserve">In order to reveal to which album the results of the filtering belong, these titles, which would not </t>
  </si>
  <si>
    <t>normally be visible, are repeated in dedicated col. M ("[Recap]").</t>
  </si>
  <si>
    <t>E.g., if the "Albums" tab is completely folded, in order to clearly show its structure, the filter</t>
  </si>
  <si>
    <t>If these groupings are completely unfolded again, at least 7 results will be found!</t>
  </si>
  <si>
    <r>
      <t xml:space="preserve">will return </t>
    </r>
    <r>
      <rPr>
        <u/>
        <sz val="11"/>
        <rFont val="Calibri"/>
        <family val="2"/>
        <scheme val="minor"/>
      </rPr>
      <t>no results</t>
    </r>
    <r>
      <rPr>
        <sz val="11"/>
        <rFont val="Calibri"/>
        <family val="2"/>
        <scheme val="minor"/>
      </rPr>
      <t>, because there are no visible data.</t>
    </r>
  </si>
  <si>
    <r>
      <t xml:space="preserve">Similarly, the general search (= </t>
    </r>
    <r>
      <rPr>
        <b/>
        <sz val="11"/>
        <rFont val="Calibri"/>
        <family val="2"/>
        <scheme val="minor"/>
      </rPr>
      <t>&lt; CTRL + F &gt;</t>
    </r>
    <r>
      <rPr>
        <sz val="11"/>
        <rFont val="Calibri"/>
        <family val="2"/>
        <scheme val="minor"/>
      </rPr>
      <t xml:space="preserve"> ) cannot find e.g. "Boekenoogen", if all groupings</t>
    </r>
  </si>
  <si>
    <t>of tabs "Acronyms" and "Albums" are completely folded.</t>
  </si>
  <si>
    <t>5th ed.</t>
  </si>
  <si>
    <t>UT: D919.T65 1855</t>
  </si>
  <si>
    <t>https://librarysearch.library.utoronto.ca/permalink/01UTORONTO_INST/1no0b6e/alma991106381169206196</t>
  </si>
  <si>
    <r>
      <t>https://</t>
    </r>
    <r>
      <rPr>
        <b/>
        <sz val="11"/>
        <color theme="1"/>
        <rFont val="Calibri"/>
        <family val="2"/>
        <scheme val="minor"/>
      </rPr>
      <t>archive</t>
    </r>
    <r>
      <rPr>
        <sz val="11"/>
        <color theme="1"/>
        <rFont val="Calibri"/>
        <family val="2"/>
        <scheme val="minor"/>
      </rPr>
      <t>.org/download/premiersvoyagese00toep/premiersvoyagese00toep.pdf</t>
    </r>
  </si>
  <si>
    <r>
      <rPr>
        <sz val="11"/>
        <rFont val="Calibri"/>
        <family val="2"/>
        <scheme val="minor"/>
      </rPr>
      <t xml:space="preserve">- </t>
    </r>
    <r>
      <rPr>
        <sz val="11"/>
        <color rgb="FFFF0000"/>
        <rFont val="Calibri"/>
        <family val="2"/>
        <scheme val="minor"/>
      </rPr>
      <t>FC / BC missing</t>
    </r>
    <r>
      <rPr>
        <sz val="11"/>
        <rFont val="Calibri"/>
        <family val="2"/>
        <scheme val="minor"/>
      </rPr>
      <t>;
- same Call Nbr. as UT copy.</t>
    </r>
  </si>
  <si>
    <t>EHC: C 40571</t>
  </si>
  <si>
    <t>+ R.Töpffer [FC]</t>
  </si>
  <si>
    <r>
      <t xml:space="preserve">+ </t>
    </r>
    <r>
      <rPr>
        <b/>
        <sz val="9"/>
        <color rgb="FF00B050"/>
        <rFont val="Calibri"/>
        <family val="2"/>
        <scheme val="minor"/>
      </rPr>
      <t>54 HT</t>
    </r>
    <r>
      <rPr>
        <sz val="9"/>
        <color theme="1"/>
        <rFont val="Calibri"/>
        <family val="2"/>
        <scheme val="minor"/>
      </rPr>
      <t xml:space="preserve"> by Calame, Girardet, Français, Daubigny, etc [FC]</t>
    </r>
  </si>
  <si>
    <t>https://anet.be/record/opacehc/c:lvd:854315</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</si>
  <si>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Hf4lGayKCQQC</t>
    </r>
  </si>
  <si>
    <t>KB: 9072 A 2</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</si>
  <si>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pZRfAAAAcAAJ</t>
    </r>
  </si>
  <si>
    <t>7th ed.</t>
  </si>
  <si>
    <t>https://webggc.oclc.org/cbs/DB=2.37/XMLPRS=Y/PPN?PPN=09916762X</t>
  </si>
  <si>
    <r>
      <rPr>
        <sz val="10"/>
        <rFont val="Calibri"/>
        <family val="2"/>
        <scheme val="minor"/>
      </rPr>
      <t xml:space="preserve">- </t>
    </r>
    <r>
      <rPr>
        <sz val="10"/>
        <color rgb="FFFF0000"/>
        <rFont val="Calibri"/>
        <family val="2"/>
        <scheme val="minor"/>
      </rPr>
      <t>BC missing</t>
    </r>
    <r>
      <rPr>
        <sz val="10"/>
        <rFont val="Calibri"/>
        <family val="2"/>
        <scheme val="minor"/>
      </rPr>
      <t>;</t>
    </r>
    <r>
      <rPr>
        <sz val="10"/>
        <color rgb="FFFF0000"/>
        <rFont val="Calibri"/>
        <family val="2"/>
        <scheme val="minor"/>
      </rPr>
      <t xml:space="preserve">
</t>
    </r>
    <r>
      <rPr>
        <sz val="10"/>
        <rFont val="Calibri"/>
        <family val="2"/>
        <scheme val="minor"/>
      </rPr>
      <t xml:space="preserve">- </t>
    </r>
    <r>
      <rPr>
        <b/>
        <sz val="10"/>
        <color rgb="FFFF0000"/>
        <rFont val="Calibri"/>
        <family val="2"/>
        <scheme val="minor"/>
      </rPr>
      <t>53 HT</t>
    </r>
    <r>
      <rPr>
        <sz val="10"/>
        <rFont val="Calibri"/>
        <family val="2"/>
        <scheme val="minor"/>
      </rPr>
      <t xml:space="preserve"> [TP].</t>
    </r>
  </si>
  <si>
    <t>BGE: Coll. Suz. 98</t>
  </si>
  <si>
    <r>
      <t xml:space="preserve">- </t>
    </r>
    <r>
      <rPr>
        <b/>
        <sz val="9"/>
        <color rgb="FF00B050"/>
        <rFont val="Calibri"/>
        <family val="2"/>
        <scheme val="minor"/>
      </rPr>
      <t>54 HT</t>
    </r>
    <r>
      <rPr>
        <sz val="9"/>
        <color theme="1"/>
        <rFont val="Calibri"/>
        <family val="2"/>
        <scheme val="minor"/>
      </rPr>
      <t xml:space="preserve"> by Calame, Girardet, Français, Daubigny, etc. [TP];
- Pref: "de la première édition" (not signed).</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</si>
  <si>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8dx_vfHKLkEC</t>
    </r>
  </si>
  <si>
    <t>UBB</t>
  </si>
  <si>
    <r>
      <rPr>
        <u/>
        <sz val="11"/>
        <color rgb="FF444444"/>
        <rFont val="Calibri"/>
        <family val="2"/>
        <scheme val="minor"/>
      </rPr>
      <t>U</t>
    </r>
    <r>
      <rPr>
        <sz val="11"/>
        <color rgb="FF444444"/>
        <rFont val="Calibri"/>
        <family val="2"/>
        <scheme val="minor"/>
      </rPr>
      <t>niversitäts</t>
    </r>
    <r>
      <rPr>
        <u/>
        <sz val="11"/>
        <color rgb="FF444444"/>
        <rFont val="Calibri"/>
        <family val="2"/>
        <scheme val="minor"/>
      </rPr>
      <t>b</t>
    </r>
    <r>
      <rPr>
        <sz val="11"/>
        <color rgb="FF444444"/>
        <rFont val="Calibri"/>
        <family val="2"/>
        <scheme val="minor"/>
      </rPr>
      <t xml:space="preserve">ibliothek </t>
    </r>
    <r>
      <rPr>
        <u/>
        <sz val="11"/>
        <color rgb="FF444444"/>
        <rFont val="Calibri"/>
        <family val="2"/>
        <scheme val="minor"/>
      </rPr>
      <t>B</t>
    </r>
    <r>
      <rPr>
        <sz val="11"/>
        <color rgb="FF444444"/>
        <rFont val="Calibri"/>
        <family val="2"/>
        <scheme val="minor"/>
      </rPr>
      <t>ern</t>
    </r>
  </si>
  <si>
    <t>Bern (CHE)</t>
  </si>
  <si>
    <t>ub.unibe.ch/index_ger.html</t>
  </si>
  <si>
    <t>https://www.e-rara.ch/zut/download/pdf/27118210</t>
  </si>
  <si>
    <t>ETH: Rar 10758</t>
  </si>
  <si>
    <t>UBB: MUE Thun 422</t>
  </si>
  <si>
    <t>https://slsp-ube.primo.exlibrisgroup.com/permalink/41SLSP_UBE/kd5gdm/alma99116872414105511</t>
  </si>
  <si>
    <t>FP, TP, Pref, 5-474, ToC</t>
  </si>
  <si>
    <r>
      <t xml:space="preserve">Aux Alpes et en Italie, 1837;  </t>
    </r>
    <r>
      <rPr>
        <i/>
        <sz val="8"/>
        <rFont val="Calibri"/>
        <family val="2"/>
        <scheme val="minor"/>
      </rPr>
      <t>[5-76]</t>
    </r>
    <r>
      <rPr>
        <sz val="8"/>
        <rFont val="Calibri"/>
        <family val="2"/>
        <scheme val="minor"/>
      </rPr>
      <t xml:space="preserve">
Saint-Gothard, Vallée de Misocco, Via-Mala, Glaris et Schwitz, 1838;  </t>
    </r>
    <r>
      <rPr>
        <i/>
        <sz val="8"/>
        <rFont val="Calibri"/>
        <family val="2"/>
        <scheme val="minor"/>
      </rPr>
      <t>[93-173]</t>
    </r>
    <r>
      <rPr>
        <sz val="8"/>
        <rFont val="Calibri"/>
        <family val="2"/>
        <scheme val="minor"/>
      </rPr>
      <t xml:space="preserve">
Milan, Come, Splugen, 1839;  </t>
    </r>
    <r>
      <rPr>
        <i/>
        <sz val="8"/>
        <rFont val="Calibri"/>
        <family val="2"/>
        <scheme val="minor"/>
      </rPr>
      <t>[175-232]</t>
    </r>
    <r>
      <rPr>
        <sz val="8"/>
        <rFont val="Calibri"/>
        <family val="2"/>
        <scheme val="minor"/>
      </rPr>
      <t xml:space="preserve">
Chamounix, l'Oberland, le Righi, 1840;  </t>
    </r>
    <r>
      <rPr>
        <i/>
        <sz val="8"/>
        <rFont val="Calibri"/>
        <family val="2"/>
        <scheme val="minor"/>
      </rPr>
      <t>[233-296]</t>
    </r>
    <r>
      <rPr>
        <sz val="8"/>
        <rFont val="Calibri"/>
        <family val="2"/>
        <scheme val="minor"/>
      </rPr>
      <t xml:space="preserve">
Le Tour du lac, 1841;  </t>
    </r>
    <r>
      <rPr>
        <i/>
        <sz val="8"/>
        <rFont val="Calibri"/>
        <family val="2"/>
        <scheme val="minor"/>
      </rPr>
      <t>[297-320]</t>
    </r>
    <r>
      <rPr>
        <sz val="8"/>
        <rFont val="Calibri"/>
        <family val="2"/>
        <scheme val="minor"/>
      </rPr>
      <t xml:space="preserve">
Voyage à Venise, 1842.  </t>
    </r>
    <r>
      <rPr>
        <i/>
        <sz val="8"/>
        <rFont val="Calibri"/>
        <family val="2"/>
        <scheme val="minor"/>
      </rPr>
      <t>[321-418]</t>
    </r>
  </si>
  <si>
    <r>
      <t xml:space="preserve">Aux Alpes et en Italie, 1837;  </t>
    </r>
    <r>
      <rPr>
        <i/>
        <sz val="8"/>
        <rFont val="Calibri"/>
        <family val="2"/>
        <scheme val="minor"/>
      </rPr>
      <t>[1-76]</t>
    </r>
    <r>
      <rPr>
        <sz val="8"/>
        <rFont val="Calibri"/>
        <family val="2"/>
        <scheme val="minor"/>
      </rPr>
      <t xml:space="preserve">
Saint-Gothard, Vallée de Misocco, Via-Mala, Glaris et Schwitz, 1838;  </t>
    </r>
    <r>
      <rPr>
        <i/>
        <sz val="8"/>
        <rFont val="Calibri"/>
        <family val="2"/>
        <scheme val="minor"/>
      </rPr>
      <t>[77-146]</t>
    </r>
    <r>
      <rPr>
        <sz val="8"/>
        <rFont val="Calibri"/>
        <family val="2"/>
        <scheme val="minor"/>
      </rPr>
      <t xml:space="preserve">
Milan, Come, Splugen, 1839;  </t>
    </r>
    <r>
      <rPr>
        <i/>
        <sz val="8"/>
        <rFont val="Calibri"/>
        <family val="2"/>
        <scheme val="minor"/>
      </rPr>
      <t>[147-198]</t>
    </r>
    <r>
      <rPr>
        <sz val="8"/>
        <rFont val="Calibri"/>
        <family val="2"/>
        <scheme val="minor"/>
      </rPr>
      <t xml:space="preserve">
Chamounix, l'Oberland, le Righi, 1840;  </t>
    </r>
    <r>
      <rPr>
        <i/>
        <sz val="8"/>
        <rFont val="Calibri"/>
        <family val="2"/>
        <scheme val="minor"/>
      </rPr>
      <t>[199-258]</t>
    </r>
    <r>
      <rPr>
        <sz val="8"/>
        <rFont val="Calibri"/>
        <family val="2"/>
        <scheme val="minor"/>
      </rPr>
      <t xml:space="preserve">
Le Tour du lac, 1841;  </t>
    </r>
    <r>
      <rPr>
        <i/>
        <sz val="8"/>
        <rFont val="Calibri"/>
        <family val="2"/>
        <scheme val="minor"/>
      </rPr>
      <t>[259-280]</t>
    </r>
    <r>
      <rPr>
        <sz val="8"/>
        <rFont val="Calibri"/>
        <family val="2"/>
        <scheme val="minor"/>
      </rPr>
      <t xml:space="preserve">
Voyage à Venise, 1842.  </t>
    </r>
    <r>
      <rPr>
        <i/>
        <sz val="8"/>
        <rFont val="Calibri"/>
        <family val="2"/>
        <scheme val="minor"/>
      </rPr>
      <t>[281-418]</t>
    </r>
  </si>
  <si>
    <r>
      <t xml:space="preserve">Aux Alpes et en Italie, 1837;  </t>
    </r>
    <r>
      <rPr>
        <i/>
        <sz val="8"/>
        <rFont val="Calibri"/>
        <family val="2"/>
        <scheme val="minor"/>
      </rPr>
      <t>[1-164]</t>
    </r>
    <r>
      <rPr>
        <sz val="8"/>
        <rFont val="Calibri"/>
        <family val="2"/>
        <scheme val="minor"/>
      </rPr>
      <t xml:space="preserve">
Saint-Gothard, Vallée de Misocco, Via-Mala, Glaris et Schwitz, 1838;  </t>
    </r>
    <r>
      <rPr>
        <i/>
        <sz val="8"/>
        <rFont val="Calibri"/>
        <family val="2"/>
        <scheme val="minor"/>
      </rPr>
      <t>[165-198]</t>
    </r>
    <r>
      <rPr>
        <sz val="8"/>
        <rFont val="Calibri"/>
        <family val="2"/>
        <scheme val="minor"/>
      </rPr>
      <t xml:space="preserve">
Milan, Come, Splugen, 1839;  </t>
    </r>
    <r>
      <rPr>
        <i/>
        <sz val="8"/>
        <rFont val="Calibri"/>
        <family val="2"/>
        <scheme val="minor"/>
      </rPr>
      <t>[199-266]</t>
    </r>
    <r>
      <rPr>
        <sz val="8"/>
        <rFont val="Calibri"/>
        <family val="2"/>
        <scheme val="minor"/>
      </rPr>
      <t xml:space="preserve">
Chamounix, l'Oberland, le Righi, 1840;  </t>
    </r>
    <r>
      <rPr>
        <i/>
        <sz val="8"/>
        <rFont val="Calibri"/>
        <family val="2"/>
        <scheme val="minor"/>
      </rPr>
      <t>[267-338]</t>
    </r>
    <r>
      <rPr>
        <sz val="8"/>
        <rFont val="Calibri"/>
        <family val="2"/>
        <scheme val="minor"/>
      </rPr>
      <t xml:space="preserve">
Le Tour du lac, 1841;  </t>
    </r>
    <r>
      <rPr>
        <i/>
        <sz val="8"/>
        <rFont val="Calibri"/>
        <family val="2"/>
        <scheme val="minor"/>
      </rPr>
      <t>[339-368]</t>
    </r>
    <r>
      <rPr>
        <sz val="8"/>
        <rFont val="Calibri"/>
        <family val="2"/>
        <scheme val="minor"/>
      </rPr>
      <t xml:space="preserve">
Voyage à Venise, 1842.  </t>
    </r>
    <r>
      <rPr>
        <i/>
        <sz val="8"/>
        <rFont val="Calibri"/>
        <family val="2"/>
        <scheme val="minor"/>
      </rPr>
      <t>[369-542]</t>
    </r>
  </si>
  <si>
    <t>https://lccn.loc.gov/18015435</t>
  </si>
  <si>
    <t>8th ed.</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</si>
  <si>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RxtGr6nMJH4C</t>
    </r>
  </si>
  <si>
    <r>
      <rPr>
        <u/>
        <sz val="11"/>
        <color rgb="FF444444"/>
        <rFont val="Calibri"/>
        <family val="2"/>
        <scheme val="minor"/>
      </rPr>
      <t>B</t>
    </r>
    <r>
      <rPr>
        <sz val="11"/>
        <color rgb="FF444444"/>
        <rFont val="Calibri"/>
        <family val="2"/>
        <scheme val="minor"/>
      </rPr>
      <t xml:space="preserve">iblioteca de </t>
    </r>
    <r>
      <rPr>
        <u/>
        <sz val="11"/>
        <color rgb="FF444444"/>
        <rFont val="Calibri"/>
        <family val="2"/>
        <scheme val="minor"/>
      </rPr>
      <t>C</t>
    </r>
    <r>
      <rPr>
        <sz val="11"/>
        <color rgb="FF444444"/>
        <rFont val="Calibri"/>
        <family val="2"/>
        <scheme val="minor"/>
      </rPr>
      <t>atalunya</t>
    </r>
  </si>
  <si>
    <t>Barcelona (ESP)</t>
  </si>
  <si>
    <t>https://explora.bnc.cat/permalink/34CSUC_BC/1if0lsq/alma991015949509706717</t>
  </si>
  <si>
    <r>
      <t>Paul Dupont [</t>
    </r>
    <r>
      <rPr>
        <sz val="11"/>
        <rFont val="Calibri"/>
        <family val="2"/>
        <scheme val="minor"/>
      </rPr>
      <t>FTv</t>
    </r>
    <r>
      <rPr>
        <sz val="11"/>
        <color theme="1"/>
        <rFont val="Calibri"/>
        <family val="2"/>
        <scheme val="minor"/>
      </rPr>
      <t>, ToCv]</t>
    </r>
  </si>
  <si>
    <r>
      <t>Typ.: Plon Frères [</t>
    </r>
    <r>
      <rPr>
        <sz val="11"/>
        <rFont val="Calibri"/>
        <family val="2"/>
        <scheme val="minor"/>
      </rPr>
      <t>FTv, FP, all HT</t>
    </r>
    <r>
      <rPr>
        <sz val="11"/>
        <color theme="1"/>
        <rFont val="Calibri"/>
        <family val="2"/>
        <scheme val="minor"/>
      </rPr>
      <t>]</t>
    </r>
  </si>
  <si>
    <t>BC: B 91(494) Toep-4</t>
  </si>
  <si>
    <t>M DCCC LXVIII [1868]</t>
  </si>
  <si>
    <t>M DCCC LXXIV [1874]</t>
  </si>
  <si>
    <t>library.illinois.edu</t>
  </si>
  <si>
    <t>Urbana (USA)</t>
  </si>
  <si>
    <t>UI</t>
  </si>
  <si>
    <r>
      <rPr>
        <u/>
        <sz val="11"/>
        <color rgb="FF444444"/>
        <rFont val="Calibri"/>
        <family val="2"/>
        <scheme val="minor"/>
      </rPr>
      <t>U</t>
    </r>
    <r>
      <rPr>
        <sz val="11"/>
        <color rgb="FF444444"/>
        <rFont val="Calibri"/>
        <family val="2"/>
        <scheme val="minor"/>
      </rPr>
      <t xml:space="preserve">niversity of </t>
    </r>
    <r>
      <rPr>
        <u/>
        <sz val="11"/>
        <color rgb="FF444444"/>
        <rFont val="Calibri"/>
        <family val="2"/>
        <scheme val="minor"/>
      </rPr>
      <t>I</t>
    </r>
    <r>
      <rPr>
        <sz val="11"/>
        <color rgb="FF444444"/>
        <rFont val="Calibri"/>
        <family val="2"/>
        <scheme val="minor"/>
      </rPr>
      <t>llinois</t>
    </r>
  </si>
  <si>
    <t>https://i-share-uiu.primo.exlibrisgroup.com/permalink/01CARLI_UIU/1k5mljr/alma99665395412205899</t>
  </si>
  <si>
    <t>https://archive.org/download/premiersvoyagese00topf_0/premiersvoyagese00topf_0.pdf</t>
  </si>
  <si>
    <r>
      <t xml:space="preserve">UI: </t>
    </r>
    <r>
      <rPr>
        <sz val="11"/>
        <color rgb="FFFF0000"/>
        <rFont val="Calibri"/>
        <family val="2"/>
        <scheme val="minor"/>
      </rPr>
      <t>???</t>
    </r>
  </si>
  <si>
    <t>TP, Pref, 5-474, ToC</t>
  </si>
  <si>
    <t>FC / BC &amp; FP missing</t>
  </si>
  <si>
    <t>BC: P.P. 1740</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</si>
  <si>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QNiw8hqFeXcC</t>
    </r>
  </si>
  <si>
    <t>https://explora.bnc.cat/permalink/34CSUC_BC/1if0lsq/alma991015949449706717</t>
  </si>
  <si>
    <r>
      <t>+ A. Quantin &amp; Ce [</t>
    </r>
    <r>
      <rPr>
        <sz val="9"/>
        <rFont val="Calibri"/>
        <family val="2"/>
        <scheme val="minor"/>
      </rPr>
      <t>FTv</t>
    </r>
    <r>
      <rPr>
        <sz val="9"/>
        <color theme="1"/>
        <rFont val="Calibri"/>
        <family val="2"/>
        <scheme val="minor"/>
      </rPr>
      <t>, ToCv]</t>
    </r>
  </si>
  <si>
    <t>BC: Mar. 105-4º</t>
  </si>
  <si>
    <t>https://explora.bnc.cat/permalink/34CSUC_BC/1if0lsq/alma991002723919706717</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</si>
  <si>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waaJl6wAcuUC</t>
    </r>
  </si>
  <si>
    <t>M DCCC LV
[1855]</t>
  </si>
  <si>
    <r>
      <rPr>
        <sz val="9"/>
        <color rgb="FF00B050"/>
        <rFont val="Calibri"/>
        <family val="2"/>
        <scheme val="minor"/>
      </rPr>
      <t>FC</t>
    </r>
    <r>
      <rPr>
        <sz val="9"/>
        <color theme="1"/>
        <rFont val="Calibri"/>
        <family val="2"/>
        <scheme val="minor"/>
      </rPr>
      <t xml:space="preserve">, FP, TP, Pref, Ill, 5-457, ToC, </t>
    </r>
    <r>
      <rPr>
        <sz val="9"/>
        <color rgb="FF00B050"/>
        <rFont val="Calibri"/>
        <family val="2"/>
        <scheme val="minor"/>
      </rPr>
      <t>BC</t>
    </r>
  </si>
  <si>
    <t>poor digitization</t>
  </si>
  <si>
    <t>https://doi.org/10.3931/e-rara-96290</t>
  </si>
  <si>
    <t>LoC: D919.T65 1868</t>
  </si>
  <si>
    <r>
      <rPr>
        <sz val="10"/>
        <rFont val="Calibri"/>
        <family val="2"/>
        <scheme val="minor"/>
      </rPr>
      <t xml:space="preserve">- </t>
    </r>
    <r>
      <rPr>
        <sz val="10"/>
        <color rgb="FFFF0000"/>
        <rFont val="Calibri"/>
        <family val="2"/>
        <scheme val="minor"/>
      </rPr>
      <t>FC / BC missing</t>
    </r>
    <r>
      <rPr>
        <sz val="10"/>
        <rFont val="Calibri"/>
        <family val="2"/>
        <scheme val="minor"/>
      </rPr>
      <t>;
- 2 addresses: "6, rue des Saint-Pères" &amp; "</t>
    </r>
    <r>
      <rPr>
        <sz val="10"/>
        <color rgb="FF00B050"/>
        <rFont val="Calibri"/>
        <family val="2"/>
        <scheme val="minor"/>
      </rPr>
      <t>Palais-Royal, 215</t>
    </r>
    <r>
      <rPr>
        <sz val="10"/>
        <rFont val="Calibri"/>
        <family val="2"/>
        <scheme val="minor"/>
      </rPr>
      <t>" [TP].</t>
    </r>
  </si>
  <si>
    <t>Vicaire</t>
  </si>
  <si>
    <t>Mirabaud</t>
  </si>
  <si>
    <t>https://gallica.bnf.fr/ark:/12148/bpt6k6537692q</t>
  </si>
  <si>
    <t>p.366-369:</t>
  </si>
  <si>
    <t>https://gallica.bnf.fr/ark:/12148/bpt6k6537692q/f484.item/f484n4.pdf</t>
  </si>
  <si>
    <r>
      <t xml:space="preserve">[Les amis du Vieux Chamonix] </t>
    </r>
    <r>
      <rPr>
        <b/>
        <sz val="11"/>
        <color rgb="FFFF0000"/>
        <rFont val="Calibri"/>
        <family val="2"/>
        <scheme val="minor"/>
      </rPr>
      <t>2013-154861</t>
    </r>
  </si>
  <si>
    <t>https://catalogue.bnf.fr/ark:/12148/cb36584974q</t>
  </si>
  <si>
    <t>T. I (A-B) 1894 ; T. II (C) 1895 ; T. III (D-G) 1897 ; T. IV (H-LA MES) 1900 ; T. V (LA MET-MY) 1904 ; T. VI (NA-RY) 1907 ; T. VII (SA-ZU) 1910 ; T. VIII (TABLE) 1920</t>
  </si>
  <si>
    <t>T.VII, c.859-860</t>
  </si>
  <si>
    <t>https://gallica.bnf.fr/ark:/12148/bpt6k220584p/f432.item/f432n1.pdf</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</si>
  <si>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tIE17yOWxTwC</t>
    </r>
  </si>
  <si>
    <t>ZBZ: AL 115</t>
  </si>
  <si>
    <t>https://uzb.swisscovery.ch/permalink/41SLSP_UZB/g8duei/alma990034648720205508</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</si>
  <si>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-6cTAAAAYAAJ</t>
    </r>
  </si>
  <si>
    <t>HU: 41561.24</t>
  </si>
  <si>
    <t>https://id.lib.harvard.edu/alma/990036898130203941/catalog</t>
  </si>
  <si>
    <t>library.harvard.edu</t>
  </si>
  <si>
    <t>?GB / ?IA / HT [ mostly limited access ]</t>
  </si>
  <si>
    <t>https://opacplus.bsb-muenchen.de/title/BV010516182</t>
  </si>
  <si>
    <t>BSB: 4 39.830</t>
  </si>
  <si>
    <r>
      <rPr>
        <sz val="11"/>
        <color rgb="FFFF0000"/>
        <rFont val="Calibri"/>
        <family val="2"/>
        <scheme val="minor"/>
      </rPr>
      <t>n/a</t>
    </r>
    <r>
      <rPr>
        <sz val="11"/>
        <rFont val="Calibri"/>
        <family val="2"/>
        <scheme val="minor"/>
      </rPr>
      <t xml:space="preserve">
    (= https://books.google.com/books?id=</t>
    </r>
    <r>
      <rPr>
        <b/>
        <sz val="11"/>
        <color rgb="FF00B050"/>
        <rFont val="Calibri"/>
        <family val="2"/>
        <scheme val="minor"/>
      </rPr>
      <t>73pPAAAAcAAJ</t>
    </r>
    <r>
      <rPr>
        <sz val="11"/>
        <rFont val="Calibri"/>
        <family val="2"/>
        <scheme val="minor"/>
      </rPr>
      <t xml:space="preserve"> )</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</si>
  <si>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AAigvNd2DwQC</t>
    </r>
  </si>
  <si>
    <t>https://catalogue.bm-lyon.fr/ark:/75584/pf0001022207</t>
  </si>
  <si>
    <t>BML: SJ B 578/38</t>
  </si>
  <si>
    <r>
      <rPr>
        <sz val="10"/>
        <rFont val="Calibri"/>
        <family val="2"/>
        <scheme val="minor"/>
      </rPr>
      <t xml:space="preserve">- </t>
    </r>
    <r>
      <rPr>
        <sz val="10"/>
        <color rgb="FFFF0000"/>
        <rFont val="Calibri"/>
        <family val="2"/>
        <scheme val="minor"/>
      </rPr>
      <t>FC missing / BC not scanned</t>
    </r>
    <r>
      <rPr>
        <sz val="10"/>
        <rFont val="Calibri"/>
        <family val="2"/>
        <scheme val="minor"/>
      </rPr>
      <t>;
- not in Numelyo (= BML e-catalogue).</t>
    </r>
  </si>
  <si>
    <t>BML: 101813</t>
  </si>
  <si>
    <t>https://catalogue.bm-lyon.fr/ark:/75584/pf0000017796</t>
  </si>
  <si>
    <r>
      <rPr>
        <sz val="10"/>
        <rFont val="Calibri"/>
        <family val="2"/>
        <scheme val="minor"/>
      </rPr>
      <t>-</t>
    </r>
    <r>
      <rPr>
        <sz val="10"/>
        <color rgb="FFFF0000"/>
        <rFont val="Calibri"/>
        <family val="2"/>
        <scheme val="minor"/>
      </rPr>
      <t xml:space="preserve"> FC / BC missing</t>
    </r>
    <r>
      <rPr>
        <sz val="10"/>
        <rFont val="Calibri"/>
        <family val="2"/>
        <scheme val="minor"/>
      </rPr>
      <t>;</t>
    </r>
    <r>
      <rPr>
        <sz val="10"/>
        <color rgb="FFFF0000"/>
        <rFont val="Calibri"/>
        <family val="2"/>
        <scheme val="minor"/>
      </rPr>
      <t xml:space="preserve">
</t>
    </r>
    <r>
      <rPr>
        <sz val="10"/>
        <rFont val="Calibri"/>
        <family val="2"/>
        <scheme val="minor"/>
      </rPr>
      <t xml:space="preserve">- </t>
    </r>
    <r>
      <rPr>
        <sz val="10"/>
        <color rgb="FFFF0000"/>
        <rFont val="Calibri"/>
        <family val="2"/>
        <scheme val="minor"/>
      </rPr>
      <t>No OCR</t>
    </r>
    <r>
      <rPr>
        <sz val="10"/>
        <rFont val="Calibri"/>
        <family val="2"/>
        <scheme val="minor"/>
      </rPr>
      <t>.</t>
    </r>
  </si>
  <si>
    <t>https://catalogue.bm-lyon.fr/ark:/75584/pf0000256968</t>
  </si>
  <si>
    <t>NU</t>
  </si>
  <si>
    <r>
      <rPr>
        <u/>
        <sz val="11"/>
        <color rgb="FF444444"/>
        <rFont val="Calibri"/>
        <family val="2"/>
        <scheme val="minor"/>
      </rPr>
      <t>N</t>
    </r>
    <r>
      <rPr>
        <sz val="11"/>
        <color rgb="FF444444"/>
        <rFont val="Calibri"/>
        <family val="2"/>
        <scheme val="minor"/>
      </rPr>
      <t xml:space="preserve">orthwestern </t>
    </r>
    <r>
      <rPr>
        <u/>
        <sz val="11"/>
        <color rgb="FF444444"/>
        <rFont val="Calibri"/>
        <family val="2"/>
        <scheme val="minor"/>
      </rPr>
      <t>U</t>
    </r>
    <r>
      <rPr>
        <sz val="11"/>
        <color rgb="FF444444"/>
        <rFont val="Calibri"/>
        <family val="2"/>
        <scheme val="minor"/>
      </rPr>
      <t>niversity</t>
    </r>
  </si>
  <si>
    <t>Evanston (USA)</t>
  </si>
  <si>
    <t>NU: Large 914.94 T673p.6</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</si>
  <si>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0jgyAQAAMAAJ</t>
    </r>
  </si>
  <si>
    <t>https://search.library.northwestern.edu/permalink/01NWU_INST/1062ith/alma9918827674202441</t>
  </si>
  <si>
    <r>
      <rPr>
        <sz val="10"/>
        <color rgb="FF00B050"/>
        <rFont val="Calibri"/>
        <family val="2"/>
        <scheme val="minor"/>
      </rPr>
      <t>FC</t>
    </r>
    <r>
      <rPr>
        <sz val="10"/>
        <color theme="1"/>
        <rFont val="Calibri"/>
        <family val="2"/>
        <scheme val="minor"/>
      </rPr>
      <t>, FP, TP, Pref</t>
    </r>
    <r>
      <rPr>
        <sz val="10"/>
        <rFont val="Calibri"/>
        <family val="2"/>
        <scheme val="minor"/>
      </rPr>
      <t>, 5</t>
    </r>
    <r>
      <rPr>
        <sz val="10"/>
        <color theme="1"/>
        <rFont val="Calibri"/>
        <family val="2"/>
        <scheme val="minor"/>
      </rPr>
      <t>-474, ToC</t>
    </r>
  </si>
  <si>
    <r>
      <t>https://numelyo.bm-lyon.fr/f_view/BML:BML_00GOO0100137001100437867
    (= 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sMQDEDExG1sC</t>
    </r>
    <r>
      <rPr>
        <sz val="11"/>
        <color theme="1"/>
        <rFont val="Calibri"/>
        <family val="2"/>
        <scheme val="minor"/>
      </rPr>
      <t xml:space="preserve"> </t>
    </r>
    <r>
      <rPr>
        <i/>
        <sz val="11"/>
        <color rgb="FF00B050"/>
        <rFont val="Calibri"/>
        <family val="2"/>
        <scheme val="minor"/>
      </rPr>
      <t xml:space="preserve"> [better quality!]</t>
    </r>
    <r>
      <rPr>
        <sz val="11"/>
        <color theme="1"/>
        <rFont val="Calibri"/>
        <family val="2"/>
        <scheme val="minor"/>
      </rPr>
      <t>)</t>
    </r>
  </si>
  <si>
    <r>
      <t>http://numelyo.bm-lyon.fr/f_view/BML:BML_00GOO0100137001103431966
    (= 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SpgXitdiUvoC</t>
    </r>
    <r>
      <rPr>
        <sz val="11"/>
        <color theme="1"/>
        <rFont val="Calibri"/>
        <family val="2"/>
        <scheme val="minor"/>
      </rPr>
      <t xml:space="preserve"> </t>
    </r>
    <r>
      <rPr>
        <i/>
        <sz val="11"/>
        <color rgb="FF00B050"/>
        <rFont val="Calibri"/>
        <family val="2"/>
        <scheme val="minor"/>
      </rPr>
      <t xml:space="preserve"> [better quality!]</t>
    </r>
    <r>
      <rPr>
        <sz val="11"/>
        <color theme="1"/>
        <rFont val="Calibri"/>
        <family val="2"/>
        <scheme val="minor"/>
      </rPr>
      <t>)</t>
    </r>
  </si>
  <si>
    <r>
      <t xml:space="preserve">e-rara.ch/gep_g  </t>
    </r>
    <r>
      <rPr>
        <i/>
        <sz val="11"/>
        <color theme="1"/>
        <rFont val="Calibri"/>
        <family val="2"/>
        <scheme val="minor"/>
      </rPr>
      <t>[bge-geneve.ch]</t>
    </r>
  </si>
  <si>
    <t>BGE: Coll. Suz. 101</t>
  </si>
  <si>
    <t>https://www.e-rara.ch/gep_r/download/pdf/29705799</t>
  </si>
  <si>
    <r>
      <t xml:space="preserve">- </t>
    </r>
    <r>
      <rPr>
        <sz val="11"/>
        <color rgb="FFFF0000"/>
        <rFont val="Calibri"/>
        <family val="2"/>
        <scheme val="minor"/>
      </rPr>
      <t>No OCR</t>
    </r>
    <r>
      <rPr>
        <sz val="11"/>
        <color theme="1"/>
        <rFont val="Calibri"/>
        <family val="2"/>
        <scheme val="minor"/>
      </rPr>
      <t>;
- ex-libris Alain de Suzannet.</t>
    </r>
  </si>
  <si>
    <r>
      <t>M DCCC LX</t>
    </r>
    <r>
      <rPr>
        <b/>
        <sz val="10"/>
        <color rgb="FFFF0000"/>
        <rFont val="Calibri"/>
        <family val="2"/>
        <scheme val="minor"/>
      </rPr>
      <t>X</t>
    </r>
    <r>
      <rPr>
        <sz val="10"/>
        <color theme="1"/>
        <rFont val="Calibri"/>
        <family val="2"/>
        <scheme val="minor"/>
      </rPr>
      <t>VIII [1878]</t>
    </r>
  </si>
  <si>
    <t>Victor Lecou [TP]</t>
  </si>
  <si>
    <t>Nouveaux voyages en zigzag à la Grande Chartreuse, autour du Mont Blanc, dans les vallées d'Herenz, de Zermatt, au Grimsel, a Gênes et à la Corniche</t>
  </si>
  <si>
    <t>+ Victor Lecou [FC]</t>
  </si>
  <si>
    <r>
      <rPr>
        <sz val="8"/>
        <color theme="1"/>
        <rFont val="Calibri"/>
        <family val="2"/>
        <scheme val="minor"/>
      </rPr>
      <t>+ M DCCC LIV [FC]</t>
    </r>
    <r>
      <rPr>
        <b/>
        <sz val="11"/>
        <color theme="1"/>
        <rFont val="Calibri"/>
        <family val="2"/>
        <scheme val="minor"/>
      </rPr>
      <t xml:space="preserve">
SC</t>
    </r>
  </si>
  <si>
    <t>This is work-in-progress.</t>
  </si>
  <si>
    <t>At the release of v1.0 all e-versions of comics known to us, are listed.</t>
  </si>
  <si>
    <t xml:space="preserve">The RTP uses the bibliography of Töpffer albums as published in 1944 by Pierre Cailler (1901-1971) as its prime reference. </t>
  </si>
  <si>
    <t>This bibliography was part of vol. 7 of the so-called "centennial edition", which Swiss publisher Skira</t>
  </si>
  <si>
    <t>published in 11 volumes between 1943-1945. (Töpffer died in 1846)</t>
  </si>
  <si>
    <r>
      <t xml:space="preserve">Since Cailler only </t>
    </r>
    <r>
      <rPr>
        <u/>
        <sz val="11"/>
        <color theme="1"/>
        <rFont val="Calibri"/>
        <family val="2"/>
        <scheme val="minor"/>
      </rPr>
      <t>describes</t>
    </r>
    <r>
      <rPr>
        <sz val="11"/>
        <color theme="1"/>
        <rFont val="Calibri"/>
        <family val="2"/>
        <scheme val="minor"/>
      </rPr>
      <t xml:space="preserve"> editions, the RTP aims to be the missing link between Cailler and reality,</t>
    </r>
  </si>
  <si>
    <r>
      <t xml:space="preserve">These links with existing e-copies are especially important as it turns out that most online </t>
    </r>
    <r>
      <rPr>
        <u/>
        <sz val="11"/>
        <color theme="1"/>
        <rFont val="Calibri"/>
        <family val="2"/>
        <scheme val="minor"/>
      </rPr>
      <t>records</t>
    </r>
    <r>
      <rPr>
        <sz val="11"/>
        <color theme="1"/>
        <rFont val="Calibri"/>
        <family val="2"/>
        <scheme val="minor"/>
      </rPr>
      <t xml:space="preserve"> of Töpffer albums,</t>
    </r>
  </si>
  <si>
    <t>even among the holdings of prestigious institutions, contain small mistakes, or are even completely wrong</t>
  </si>
  <si>
    <t>publisher, especially when a publisher is not clearly identified in a book.</t>
  </si>
  <si>
    <t xml:space="preserve">E.g.: the bibliography of the albums runs from p. 59 to 82 of vol. 11, the final volume, of the "Caricatures" series, </t>
  </si>
  <si>
    <r>
      <t>“</t>
    </r>
    <r>
      <rPr>
        <b/>
        <sz val="11"/>
        <color rgb="FF00B050"/>
        <rFont val="Calibri"/>
        <family val="2"/>
        <scheme val="minor"/>
      </rPr>
      <t>+</t>
    </r>
    <r>
      <rPr>
        <sz val="11"/>
        <color theme="1"/>
        <rFont val="Calibri"/>
        <family val="2"/>
        <scheme val="minor"/>
      </rPr>
      <t>”</t>
    </r>
  </si>
  <si>
    <r>
      <t>“</t>
    </r>
    <r>
      <rPr>
        <b/>
        <sz val="11"/>
        <color rgb="FF00B050"/>
        <rFont val="Calibri"/>
        <family val="2"/>
        <scheme val="minor"/>
      </rPr>
      <t>-</t>
    </r>
    <r>
      <rPr>
        <sz val="11"/>
        <color theme="1"/>
        <rFont val="Calibri"/>
        <family val="2"/>
        <scheme val="minor"/>
      </rPr>
      <t>”</t>
    </r>
  </si>
  <si>
    <t>then the specific copy held by a given institution.</t>
  </si>
  <si>
    <t>filtering will interpret a blank cell in the table's range (e.g. a column) as the end of the table.</t>
  </si>
  <si>
    <t>but hidden, so they will not hinder the user.</t>
  </si>
  <si>
    <t>Filtering is meant only for the "Call Number" column, but Excel will only activate filtering for the</t>
  </si>
  <si>
    <t>When a filter is active, a small triangle will appear in the bottom left of the symbol.</t>
  </si>
  <si>
    <t>It is worth pointing this out, because this isn't very well visible, Excel could do much better here,</t>
  </si>
  <si>
    <r>
      <t xml:space="preserve">Some Excel features, like Filtering and Search, will be applied on </t>
    </r>
    <r>
      <rPr>
        <u/>
        <sz val="11"/>
        <rFont val="Calibri"/>
        <family val="2"/>
        <scheme val="minor"/>
      </rPr>
      <t>the currently visible parts ONLY</t>
    </r>
    <r>
      <rPr>
        <sz val="11"/>
        <rFont val="Calibri"/>
        <family val="2"/>
        <scheme val="minor"/>
      </rPr>
      <t>.</t>
    </r>
  </si>
  <si>
    <t>- RTP:</t>
  </si>
  <si>
    <r>
      <t xml:space="preserve">This Excel feature is always indicated by a </t>
    </r>
    <r>
      <rPr>
        <b/>
        <sz val="11"/>
        <color rgb="FFFF0000"/>
        <rFont val="Calibri"/>
        <family val="2"/>
        <scheme val="minor"/>
      </rPr>
      <t>red triangle</t>
    </r>
    <r>
      <rPr>
        <sz val="11"/>
        <rFont val="Calibri"/>
        <family val="2"/>
        <scheme val="minor"/>
      </rPr>
      <t xml:space="preserve"> in the upper right corner of a cell, like this:</t>
    </r>
  </si>
  <si>
    <t>without it dynamically adapting to row height, and making it more difficult to manipulate.</t>
  </si>
  <si>
    <r>
      <t xml:space="preserve">Indeed, for some unexplained reason (bug?) Excel's </t>
    </r>
    <r>
      <rPr>
        <b/>
        <sz val="11"/>
        <rFont val="Calibri"/>
        <family val="2"/>
        <scheme val="minor"/>
      </rPr>
      <t>comment boxes</t>
    </r>
    <r>
      <rPr>
        <sz val="11"/>
        <rFont val="Calibri"/>
        <family val="2"/>
        <scheme val="minor"/>
      </rPr>
      <t xml:space="preserve"> don't always stick to their</t>
    </r>
  </si>
  <si>
    <r>
      <t>If a cell contains more than two elements of information, this is marked by a "</t>
    </r>
    <r>
      <rPr>
        <b/>
        <sz val="11"/>
        <color rgb="FF00B050"/>
        <rFont val="Calibri"/>
        <family val="2"/>
        <scheme val="minor"/>
      </rPr>
      <t>Comment</t>
    </r>
    <r>
      <rPr>
        <sz val="11"/>
        <rFont val="Calibri"/>
        <family val="2"/>
        <scheme val="minor"/>
      </rPr>
      <t>".</t>
    </r>
  </si>
  <si>
    <t>This Excel file is linked inextricably to Töpfferiana’s "Rodolphe Töpffer Page" (RTP).</t>
  </si>
  <si>
    <t>It should always be viewed in connection with this RTP, where its latest update can be found</t>
  </si>
  <si>
    <t>and downloaded.</t>
  </si>
  <si>
    <t>The main difference is that this Excel file aims for completeness: if an e-version of a Töpffer</t>
  </si>
  <si>
    <t>title is known and can at least be viewed online, it should appear in the corresponding tab.</t>
  </si>
  <si>
    <t>The RTP lists known e-copies of pre-WWII editions of the 7 Töpffer "comics" albums, as well as</t>
  </si>
  <si>
    <t>Töpffer's other output.</t>
  </si>
  <si>
    <t>(though not always via a direct download link)</t>
  </si>
  <si>
    <t>(e.g. missing covers, b/w scans instead of color, 2nd generation scan only, etc) or unique speecifics</t>
  </si>
  <si>
    <t>(e.g. an ex-libris).</t>
  </si>
  <si>
    <t>that title (the URL of which can be found in the next field of the table) if they want to locate and</t>
  </si>
  <si>
    <t>clean structure and thus make sure that consulting the table will be as user-friendly as possible.</t>
  </si>
  <si>
    <r>
      <t xml:space="preserve">seem to have sold their soul to </t>
    </r>
    <r>
      <rPr>
        <b/>
        <sz val="11"/>
        <color rgb="FFFF0000"/>
        <rFont val="Calibri"/>
        <family val="2"/>
        <scheme val="minor"/>
      </rPr>
      <t>Google Books</t>
    </r>
    <r>
      <rPr>
        <sz val="11"/>
        <color theme="1"/>
        <rFont val="Calibri"/>
        <family val="2"/>
        <scheme val="minor"/>
      </rPr>
      <t>.</t>
    </r>
  </si>
  <si>
    <t>mention another version, e.g. because this other version is of superior quality.</t>
  </si>
  <si>
    <t>Google Books, ...) only the original version will be mentioned. Unless there are reasons to also</t>
  </si>
  <si>
    <t>The RTP tries to limit its links to quality copies, like most BNF or BGE copies. Indeed, there is</t>
  </si>
  <si>
    <t>little or no added value in listing a handful of copies which are almost identical and having</t>
  </si>
  <si>
    <t>similar issues.</t>
  </si>
  <si>
    <t>Not</t>
  </si>
  <si>
    <t>Notice</t>
  </si>
  <si>
    <r>
      <t xml:space="preserve">- </t>
    </r>
    <r>
      <rPr>
        <sz val="10"/>
        <color rgb="FFFF0000"/>
        <rFont val="Calibri"/>
        <family val="2"/>
        <scheme val="minor"/>
      </rPr>
      <t>FC / BC missing</t>
    </r>
    <r>
      <rPr>
        <sz val="10"/>
        <rFont val="Calibri"/>
        <family val="2"/>
        <scheme val="minor"/>
      </rPr>
      <t>;</t>
    </r>
    <r>
      <rPr>
        <sz val="10"/>
        <color rgb="FFFF0000"/>
        <rFont val="Calibri"/>
        <family val="2"/>
        <scheme val="minor"/>
      </rPr>
      <t xml:space="preserve">
</t>
    </r>
    <r>
      <rPr>
        <sz val="10"/>
        <rFont val="Calibri"/>
        <family val="2"/>
        <scheme val="minor"/>
      </rPr>
      <t xml:space="preserve">- </t>
    </r>
    <r>
      <rPr>
        <sz val="10"/>
        <color rgb="FFFF0000"/>
        <rFont val="Calibri"/>
        <family val="2"/>
        <scheme val="minor"/>
      </rPr>
      <t>No OCR</t>
    </r>
    <r>
      <rPr>
        <sz val="10"/>
        <rFont val="Calibri"/>
        <family val="2"/>
        <scheme val="minor"/>
      </rPr>
      <t>.</t>
    </r>
  </si>
  <si>
    <t>Ill. after RT by:
Calame, Girardet, Français, D'Aubigny, De Bar, Gagnet, Forest [TP]</t>
  </si>
  <si>
    <t>Plon Frères [FTv]</t>
  </si>
  <si>
    <t>FC, FP, TP, Not, 1-448, ToC, CAT, BC</t>
  </si>
  <si>
    <t>FP, TP, Not, 1-448, ToC, CAT</t>
  </si>
  <si>
    <t>LoC: D919.T64</t>
  </si>
  <si>
    <t>https://tile.loc.gov/storage-services/public/gdcmassbookdig/nouveauxvoyagese00tpff/nouveauxvoyagese00tpff.pdf</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</si>
  <si>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Li1KAAAAYAAJ</t>
    </r>
  </si>
  <si>
    <t>NYPL</t>
  </si>
  <si>
    <r>
      <rPr>
        <u/>
        <sz val="11"/>
        <color rgb="FF444444"/>
        <rFont val="Calibri"/>
        <family val="2"/>
        <scheme val="minor"/>
      </rPr>
      <t>N</t>
    </r>
    <r>
      <rPr>
        <sz val="11"/>
        <color rgb="FF444444"/>
        <rFont val="Calibri"/>
        <family val="2"/>
        <scheme val="minor"/>
      </rPr>
      <t xml:space="preserve">ew </t>
    </r>
    <r>
      <rPr>
        <u/>
        <sz val="11"/>
        <color rgb="FF444444"/>
        <rFont val="Calibri"/>
        <family val="2"/>
        <scheme val="minor"/>
      </rPr>
      <t>Y</t>
    </r>
    <r>
      <rPr>
        <sz val="11"/>
        <color rgb="FF444444"/>
        <rFont val="Calibri"/>
        <family val="2"/>
        <scheme val="minor"/>
      </rPr>
      <t xml:space="preserve">ork </t>
    </r>
    <r>
      <rPr>
        <u/>
        <sz val="11"/>
        <color rgb="FF444444"/>
        <rFont val="Calibri"/>
        <family val="2"/>
        <scheme val="minor"/>
      </rPr>
      <t>P</t>
    </r>
    <r>
      <rPr>
        <sz val="11"/>
        <color rgb="FF444444"/>
        <rFont val="Calibri"/>
        <family val="2"/>
        <scheme val="minor"/>
      </rPr>
      <t xml:space="preserve">ublic </t>
    </r>
    <r>
      <rPr>
        <u/>
        <sz val="11"/>
        <color rgb="FF444444"/>
        <rFont val="Calibri"/>
        <family val="2"/>
        <scheme val="minor"/>
      </rPr>
      <t>L</t>
    </r>
    <r>
      <rPr>
        <sz val="11"/>
        <color rgb="FF444444"/>
        <rFont val="Calibri"/>
        <family val="2"/>
        <scheme val="minor"/>
      </rPr>
      <t>ibrary</t>
    </r>
  </si>
  <si>
    <t>New York (USA)</t>
  </si>
  <si>
    <t>nypl.org/research</t>
  </si>
  <si>
    <r>
      <t xml:space="preserve">NYPL: </t>
    </r>
    <r>
      <rPr>
        <sz val="11"/>
        <color rgb="FFFF0000"/>
        <rFont val="Calibri"/>
        <family val="2"/>
        <scheme val="minor"/>
      </rPr>
      <t>???</t>
    </r>
  </si>
  <si>
    <t>FP, TP, Not, 1-448, ToC</t>
  </si>
  <si>
    <t>+ Plon Frères [CATv]</t>
  </si>
  <si>
    <r>
      <t xml:space="preserve">- </t>
    </r>
    <r>
      <rPr>
        <sz val="10"/>
        <color rgb="FFFF0000"/>
        <rFont val="Calibri"/>
        <family val="2"/>
        <scheme val="minor"/>
      </rPr>
      <t>FC / BC / CAT missing</t>
    </r>
    <r>
      <rPr>
        <sz val="10"/>
        <rFont val="Calibri"/>
        <family val="2"/>
        <scheme val="minor"/>
      </rPr>
      <t xml:space="preserve">;
- </t>
    </r>
    <r>
      <rPr>
        <sz val="10"/>
        <color rgb="FFFF0000"/>
        <rFont val="Calibri"/>
        <family val="2"/>
        <scheme val="minor"/>
      </rPr>
      <t>poor digitization</t>
    </r>
    <r>
      <rPr>
        <sz val="10"/>
        <rFont val="Calibri"/>
        <family val="2"/>
        <scheme val="minor"/>
      </rPr>
      <t>.</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</si>
  <si>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IzWsVuOUx08C</t>
    </r>
  </si>
  <si>
    <t>UBB: H XXXV 204</t>
  </si>
  <si>
    <t>0.</t>
  </si>
  <si>
    <t>Correct Application areas for CF rules:</t>
  </si>
  <si>
    <t>AaBbCcYyZz</t>
  </si>
  <si>
    <t>3)</t>
  </si>
  <si>
    <t>= $L1 &lt;&gt; "Y"</t>
  </si>
  <si>
    <t>√</t>
  </si>
  <si>
    <t>As this is mostly done by copying &amp; inserting an existing line in the same "Edition Group".</t>
  </si>
  <si>
    <t>In principle only for the WS which has been extended during the last period.</t>
  </si>
  <si>
    <t>The problem is that such operations tend to chop the application area into multiple pieces.</t>
  </si>
  <si>
    <t>Moreover, sometimes the rule is duplicated i/t process.</t>
  </si>
  <si>
    <t>Both effcts make it almost impossible to keep an overview o/t rules, ifever a change is required.</t>
  </si>
  <si>
    <t>At best a single CF rule should correspond to a single line; at worst it should correspond to a number of lines which together cover the behavior of a range.</t>
  </si>
  <si>
    <t>These are currently the rules in both "Albums" and "Others".</t>
  </si>
  <si>
    <t>They are repeated here to allow quick verification when preparing a new version for the RTP.</t>
  </si>
  <si>
    <t>(but they differ already significantly from the rules worked out a/t start o/t project, when the rules were more complicated.)</t>
  </si>
  <si>
    <r>
      <t>https://www.e-rara.ch/</t>
    </r>
    <r>
      <rPr>
        <b/>
        <sz val="11"/>
        <color theme="1"/>
        <rFont val="Calibri"/>
        <family val="2"/>
        <scheme val="minor"/>
      </rPr>
      <t>gep_r</t>
    </r>
    <r>
      <rPr>
        <sz val="11"/>
        <color theme="1"/>
        <rFont val="Calibri"/>
        <family val="2"/>
        <scheme val="minor"/>
      </rPr>
      <t xml:space="preserve">/content/titleinfo/29705799
</t>
    </r>
    <r>
      <rPr>
        <sz val="10"/>
        <color theme="1"/>
        <rFont val="Calibri"/>
        <family val="2"/>
        <scheme val="minor"/>
      </rPr>
      <t xml:space="preserve">    [ https://doi.org/10.3931/e-rara-126588 ]</t>
    </r>
  </si>
  <si>
    <r>
      <t>https://</t>
    </r>
    <r>
      <rPr>
        <b/>
        <sz val="11"/>
        <color theme="1"/>
        <rFont val="Calibri"/>
        <family val="2"/>
        <scheme val="minor"/>
      </rPr>
      <t>lccn</t>
    </r>
    <r>
      <rPr>
        <sz val="11"/>
        <color theme="1"/>
        <rFont val="Calibri"/>
        <family val="2"/>
        <scheme val="minor"/>
      </rPr>
      <t>.loc.gov/05021375</t>
    </r>
  </si>
  <si>
    <r>
      <t>https://www.</t>
    </r>
    <r>
      <rPr>
        <b/>
        <sz val="11"/>
        <color theme="1"/>
        <rFont val="Calibri"/>
        <family val="2"/>
        <scheme val="minor"/>
      </rPr>
      <t>nypl.</t>
    </r>
    <r>
      <rPr>
        <sz val="11"/>
        <color theme="1"/>
        <rFont val="Calibri"/>
        <family val="2"/>
        <scheme val="minor"/>
      </rPr>
      <t>org/research/research-catalog/bib/b13047435</t>
    </r>
  </si>
  <si>
    <r>
      <t>https://slsp-</t>
    </r>
    <r>
      <rPr>
        <b/>
        <sz val="11"/>
        <color theme="1"/>
        <rFont val="Calibri"/>
        <family val="2"/>
        <scheme val="minor"/>
      </rPr>
      <t>ube</t>
    </r>
    <r>
      <rPr>
        <sz val="11"/>
        <color theme="1"/>
        <rFont val="Calibri"/>
        <family val="2"/>
        <scheme val="minor"/>
      </rPr>
      <t>.primo.exlibrisgroup.com/permalink/41SLSP_UBE/64enuo/alma99116785678105511</t>
    </r>
  </si>
  <si>
    <r>
      <t xml:space="preserve">- </t>
    </r>
    <r>
      <rPr>
        <sz val="10"/>
        <color rgb="FFFF0000"/>
        <rFont val="Calibri"/>
        <family val="2"/>
        <scheme val="minor"/>
      </rPr>
      <t xml:space="preserve">FC / BC </t>
    </r>
    <r>
      <rPr>
        <sz val="10"/>
        <color theme="1"/>
        <rFont val="Calibri"/>
        <family val="2"/>
        <scheme val="minor"/>
      </rPr>
      <t>;</t>
    </r>
    <r>
      <rPr>
        <sz val="10"/>
        <color rgb="FFFF0000"/>
        <rFont val="Calibri"/>
        <family val="2"/>
        <scheme val="minor"/>
      </rPr>
      <t xml:space="preserve"> FT, CAT missing</t>
    </r>
    <r>
      <rPr>
        <sz val="10"/>
        <rFont val="Calibri"/>
        <family val="2"/>
        <scheme val="minor"/>
      </rPr>
      <t xml:space="preserve">;
- </t>
    </r>
    <r>
      <rPr>
        <sz val="10"/>
        <color rgb="FFFF0000"/>
        <rFont val="Calibri"/>
        <family val="2"/>
        <scheme val="minor"/>
      </rPr>
      <t>poor digitization</t>
    </r>
    <r>
      <rPr>
        <sz val="10"/>
        <rFont val="Calibri"/>
        <family val="2"/>
        <scheme val="minor"/>
      </rPr>
      <t>.</t>
    </r>
  </si>
  <si>
    <r>
      <t>https://primo.</t>
    </r>
    <r>
      <rPr>
        <b/>
        <sz val="11"/>
        <color theme="1"/>
        <rFont val="Calibri"/>
        <family val="2"/>
        <scheme val="minor"/>
      </rPr>
      <t>getty</t>
    </r>
    <r>
      <rPr>
        <sz val="11"/>
        <color theme="1"/>
        <rFont val="Calibri"/>
        <family val="2"/>
        <scheme val="minor"/>
      </rPr>
      <t>.edu/permalink/f/19q6gmb/GETTY_ALMA21123011640001551</t>
    </r>
  </si>
  <si>
    <r>
      <t>https://</t>
    </r>
    <r>
      <rPr>
        <b/>
        <sz val="11"/>
        <color theme="1"/>
        <rFont val="Calibri"/>
        <family val="2"/>
        <scheme val="minor"/>
      </rPr>
      <t>archive</t>
    </r>
    <r>
      <rPr>
        <sz val="11"/>
        <color theme="1"/>
        <rFont val="Calibri"/>
        <family val="2"/>
        <scheme val="minor"/>
      </rPr>
      <t>.org/download/nouveauxvoyagese00topf/nouveauxvoyagese00topf.pdf</t>
    </r>
  </si>
  <si>
    <t>GRI: 85-B8955</t>
  </si>
  <si>
    <t>NKC</t>
  </si>
  <si>
    <r>
      <rPr>
        <u/>
        <sz val="11"/>
        <color rgb="FF444444"/>
        <rFont val="Calibri"/>
        <family val="2"/>
        <scheme val="minor"/>
      </rPr>
      <t>N</t>
    </r>
    <r>
      <rPr>
        <sz val="11"/>
        <color rgb="FF444444"/>
        <rFont val="Calibri"/>
        <family val="2"/>
        <scheme val="minor"/>
      </rPr>
      <t xml:space="preserve">árodní </t>
    </r>
    <r>
      <rPr>
        <u/>
        <sz val="11"/>
        <color rgb="FF444444"/>
        <rFont val="Calibri"/>
        <family val="2"/>
        <scheme val="minor"/>
      </rPr>
      <t>k</t>
    </r>
    <r>
      <rPr>
        <sz val="11"/>
        <color rgb="FF444444"/>
        <rFont val="Calibri"/>
        <family val="2"/>
        <scheme val="minor"/>
      </rPr>
      <t xml:space="preserve">nihovna </t>
    </r>
    <r>
      <rPr>
        <u/>
        <sz val="11"/>
        <color rgb="FF444444"/>
        <rFont val="Calibri"/>
        <family val="2"/>
        <scheme val="minor"/>
      </rPr>
      <t>Č</t>
    </r>
    <r>
      <rPr>
        <sz val="11"/>
        <color rgb="FF444444"/>
        <rFont val="Calibri"/>
        <family val="2"/>
        <scheme val="minor"/>
      </rPr>
      <t>eské republiky</t>
    </r>
  </si>
  <si>
    <t>Prague (CZE)</t>
  </si>
  <si>
    <r>
      <rPr>
        <sz val="10"/>
        <color rgb="FFFF0000"/>
        <rFont val="Calibri"/>
        <family val="2"/>
        <scheme val="minor"/>
      </rPr>
      <t>BC missing</t>
    </r>
  </si>
  <si>
    <r>
      <t xml:space="preserve">NKC: </t>
    </r>
    <r>
      <rPr>
        <sz val="11"/>
        <color theme="1"/>
        <rFont val="Calibri"/>
        <family val="2"/>
        <scheme val="minor"/>
      </rPr>
      <t>65 C 1602</t>
    </r>
  </si>
  <si>
    <r>
      <t>https://books.google.com/books?id=</t>
    </r>
    <r>
      <rPr>
        <b/>
        <sz val="11"/>
        <color rgb="FF00B050"/>
        <rFont val="Calibri"/>
        <family val="2"/>
        <scheme val="minor"/>
      </rPr>
      <t>tj6Y8_88bRIC</t>
    </r>
  </si>
  <si>
    <r>
      <rPr>
        <sz val="9"/>
        <color theme="1"/>
        <rFont val="Calibri"/>
        <family val="2"/>
        <scheme val="minor"/>
      </rPr>
      <t>M DCCC LIV</t>
    </r>
    <r>
      <rPr>
        <sz val="11"/>
        <color theme="1"/>
        <rFont val="Calibri"/>
        <family val="2"/>
        <scheme val="minor"/>
      </rPr>
      <t xml:space="preserve"> [TP]
[1854]</t>
    </r>
  </si>
  <si>
    <t>+ Plon Frères [CATv, BC]</t>
  </si>
  <si>
    <r>
      <rPr>
        <sz val="9"/>
        <color rgb="FF00B050"/>
        <rFont val="Calibri"/>
        <family val="2"/>
        <scheme val="minor"/>
      </rPr>
      <t>FC</t>
    </r>
    <r>
      <rPr>
        <sz val="9"/>
        <rFont val="Calibri"/>
        <family val="2"/>
        <scheme val="minor"/>
      </rPr>
      <t xml:space="preserve">, FP, TP, Not, 1-448, ToC, CAT, </t>
    </r>
    <r>
      <rPr>
        <sz val="9"/>
        <color rgb="FFFF0000"/>
        <rFont val="Calibri"/>
        <family val="2"/>
        <scheme val="minor"/>
      </rPr>
      <t>BC</t>
    </r>
  </si>
  <si>
    <t>KB: NAV G 174</t>
  </si>
  <si>
    <r>
      <t>https://books.google.com/books?id=</t>
    </r>
    <r>
      <rPr>
        <b/>
        <sz val="11"/>
        <color rgb="FF00B050"/>
        <rFont val="Calibri"/>
        <family val="2"/>
        <scheme val="minor"/>
      </rPr>
      <t>OJVTAAAAcAAJ</t>
    </r>
  </si>
  <si>
    <t>https://webggc.oclc.org/cbs/DB=2.37/XMLPRS=Y/PPN?PPN=840510314</t>
  </si>
  <si>
    <t>KB: 534 E 5</t>
  </si>
  <si>
    <r>
      <t>https://books.google.com/books?id=</t>
    </r>
    <r>
      <rPr>
        <b/>
        <sz val="11"/>
        <color rgb="FF00B050"/>
        <rFont val="Calibri"/>
        <family val="2"/>
        <scheme val="minor"/>
      </rPr>
      <t>e9FSAAAAcAAJ</t>
    </r>
  </si>
  <si>
    <t>R.Töpffer [TP]
R.Topffer [FP]</t>
  </si>
  <si>
    <t>BDM</t>
  </si>
  <si>
    <r>
      <rPr>
        <u/>
        <sz val="11"/>
        <color rgb="FF444444"/>
        <rFont val="Calibri"/>
        <family val="2"/>
        <scheme val="minor"/>
      </rPr>
      <t>B</t>
    </r>
    <r>
      <rPr>
        <sz val="11"/>
        <color rgb="FF444444"/>
        <rFont val="Calibri"/>
        <family val="2"/>
        <scheme val="minor"/>
      </rPr>
      <t xml:space="preserve">iblioteca </t>
    </r>
    <r>
      <rPr>
        <u/>
        <sz val="11"/>
        <color rgb="FF444444"/>
        <rFont val="Calibri"/>
        <family val="2"/>
        <scheme val="minor"/>
      </rPr>
      <t>d</t>
    </r>
    <r>
      <rPr>
        <sz val="11"/>
        <color rgb="FF444444"/>
        <rFont val="Calibri"/>
        <family val="2"/>
        <scheme val="minor"/>
      </rPr>
      <t xml:space="preserve">e </t>
    </r>
    <r>
      <rPr>
        <u/>
        <sz val="11"/>
        <color rgb="FF444444"/>
        <rFont val="Calibri"/>
        <family val="2"/>
        <scheme val="minor"/>
      </rPr>
      <t>M</t>
    </r>
    <r>
      <rPr>
        <sz val="11"/>
        <color rgb="FF444444"/>
        <rFont val="Calibri"/>
        <family val="2"/>
        <scheme val="minor"/>
      </rPr>
      <t>ontserrat</t>
    </r>
  </si>
  <si>
    <t>Montserrat - Barcelona (ESP)</t>
  </si>
  <si>
    <t>bibliotecademontserrat.cat/en/catalogue/</t>
  </si>
  <si>
    <r>
      <t>https://books.google.com/books?id=</t>
    </r>
    <r>
      <rPr>
        <b/>
        <sz val="11"/>
        <color rgb="FF00B050"/>
        <rFont val="Calibri"/>
        <family val="2"/>
        <scheme val="minor"/>
      </rPr>
      <t>NyfgZLbbUZQC</t>
    </r>
  </si>
  <si>
    <t>https://csuc-url.primo.exlibrisgroup.com/permalink/34CSUC_URL/1bkv2fd/alma991005176829706719</t>
  </si>
  <si>
    <t>BDM: C LII 4º 14</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</si>
  <si>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NzTHi1DfoPIC</t>
    </r>
  </si>
  <si>
    <t>Garnier Frères [TP]</t>
  </si>
  <si>
    <r>
      <rPr>
        <sz val="9"/>
        <color theme="1"/>
        <rFont val="Calibri"/>
        <family val="2"/>
        <scheme val="minor"/>
      </rPr>
      <t>M DCCC LVIII [TP]</t>
    </r>
    <r>
      <rPr>
        <sz val="11"/>
        <color theme="1"/>
        <rFont val="Calibri"/>
        <family val="2"/>
        <scheme val="minor"/>
      </rPr>
      <t xml:space="preserve">
[1858]</t>
    </r>
  </si>
  <si>
    <t>https://www.e-rara.ch/zut/download/pdf/27611106</t>
  </si>
  <si>
    <t>ETHZ: Rar 10759</t>
  </si>
  <si>
    <r>
      <t>https://www.e-rara.ch/</t>
    </r>
    <r>
      <rPr>
        <b/>
        <sz val="11"/>
        <color theme="1"/>
        <rFont val="Calibri"/>
        <family val="2"/>
        <scheme val="minor"/>
      </rPr>
      <t>zut</t>
    </r>
    <r>
      <rPr>
        <sz val="11"/>
        <color theme="1"/>
        <rFont val="Calibri"/>
        <family val="2"/>
        <scheme val="minor"/>
      </rPr>
      <t xml:space="preserve">/content/titleinfo/27611106
</t>
    </r>
    <r>
      <rPr>
        <sz val="10"/>
        <color theme="1"/>
        <rFont val="Calibri"/>
        <family val="2"/>
        <scheme val="minor"/>
      </rPr>
      <t xml:space="preserve">    [ https://doi.org/10.3931/e-rara-99115 ]</t>
    </r>
  </si>
  <si>
    <t>https://uzb.swisscovery.ch/permalink/41SLSP_UZB/g8duei/alma990039377950205508</t>
  </si>
  <si>
    <t>ZBZ: AL 273</t>
  </si>
  <si>
    <r>
      <t xml:space="preserve">- </t>
    </r>
    <r>
      <rPr>
        <sz val="11"/>
        <color rgb="FFFF0000"/>
        <rFont val="Calibri"/>
        <family val="2"/>
        <scheme val="minor"/>
      </rPr>
      <t>FC / BC missing</t>
    </r>
    <r>
      <rPr>
        <sz val="11"/>
        <color theme="1"/>
        <rFont val="Calibri"/>
        <family val="2"/>
        <scheme val="minor"/>
      </rPr>
      <t xml:space="preserve">;
- </t>
    </r>
    <r>
      <rPr>
        <sz val="9"/>
        <color theme="1"/>
        <rFont val="Calibri"/>
        <family val="2"/>
        <scheme val="minor"/>
      </rPr>
      <t>ex-libris Freunden der Zentralbibliothek</t>
    </r>
  </si>
  <si>
    <r>
      <t>J. Claye [</t>
    </r>
    <r>
      <rPr>
        <sz val="11"/>
        <rFont val="Calibri"/>
        <family val="2"/>
        <scheme val="minor"/>
      </rPr>
      <t>FTv</t>
    </r>
    <r>
      <rPr>
        <sz val="11"/>
        <color theme="1"/>
        <rFont val="Calibri"/>
        <family val="2"/>
        <scheme val="minor"/>
      </rPr>
      <t>, ToCv]</t>
    </r>
  </si>
  <si>
    <t>Claye [FTv]</t>
  </si>
  <si>
    <r>
      <t xml:space="preserve">- </t>
    </r>
    <r>
      <rPr>
        <sz val="10"/>
        <color rgb="FFFF0000"/>
        <rFont val="Calibri"/>
        <family val="2"/>
        <scheme val="minor"/>
      </rPr>
      <t>FC / BC missing</t>
    </r>
    <r>
      <rPr>
        <sz val="10"/>
        <rFont val="Calibri"/>
        <family val="2"/>
        <scheme val="minor"/>
      </rPr>
      <t>;
- same Call Nbr. as LoC copy;
- ex-libris Professor J.S. Will
        + unidentified ex-bris.</t>
    </r>
  </si>
  <si>
    <t>FHJ: 2013-418416</t>
  </si>
  <si>
    <t>https://catalogue.bnf.fr/ark:/12148/cb43720942x  [notice "FRBNF43720942"]</t>
  </si>
  <si>
    <r>
      <rPr>
        <sz val="9"/>
        <color rgb="FF00B050"/>
        <rFont val="Calibri"/>
        <family val="2"/>
        <scheme val="minor"/>
      </rPr>
      <t>FC</t>
    </r>
    <r>
      <rPr>
        <sz val="9"/>
        <rFont val="Calibri"/>
        <family val="2"/>
        <scheme val="minor"/>
      </rPr>
      <t xml:space="preserve">, FP, TP, Not, 1-448, ToC, </t>
    </r>
    <r>
      <rPr>
        <sz val="9"/>
        <color rgb="FFFF0000"/>
        <rFont val="Calibri"/>
        <family val="2"/>
        <scheme val="minor"/>
      </rPr>
      <t>BC</t>
    </r>
  </si>
  <si>
    <t>https://gallica.bnf.fr/ark:/12148/bpt6k6580612w/f1.image/f1n585.pdf</t>
  </si>
  <si>
    <t>BNF: RES M-M-57</t>
  </si>
  <si>
    <r>
      <rPr>
        <sz val="10"/>
        <rFont val="Calibri"/>
        <family val="2"/>
        <scheme val="minor"/>
      </rPr>
      <t>-</t>
    </r>
    <r>
      <rPr>
        <sz val="10"/>
        <color rgb="FFFF0000"/>
        <rFont val="Calibri"/>
        <family val="2"/>
        <scheme val="minor"/>
      </rPr>
      <t xml:space="preserve"> FC / BC missing</t>
    </r>
    <r>
      <rPr>
        <sz val="10"/>
        <rFont val="Calibri"/>
        <family val="2"/>
        <scheme val="minor"/>
      </rPr>
      <t xml:space="preserve">;
- with </t>
    </r>
    <r>
      <rPr>
        <sz val="10"/>
        <color rgb="FF00B050"/>
        <rFont val="Calibri"/>
        <family val="2"/>
        <scheme val="minor"/>
      </rPr>
      <t>prospectus</t>
    </r>
    <r>
      <rPr>
        <sz val="10"/>
        <rFont val="Calibri"/>
        <family val="2"/>
        <scheme val="minor"/>
      </rPr>
      <t>.</t>
    </r>
  </si>
  <si>
    <t>https://catalogue.bnf.fr/ark:/12148/cb31480193z  [notice "FRBNF31480193"]</t>
  </si>
  <si>
    <r>
      <t>https://gallica.bnf.fr/ark:/12148/</t>
    </r>
    <r>
      <rPr>
        <sz val="11"/>
        <color rgb="FF00B050"/>
        <rFont val="Calibri"/>
        <family val="2"/>
        <scheme val="minor"/>
      </rPr>
      <t>bpt6k1057550b</t>
    </r>
    <r>
      <rPr>
        <sz val="11"/>
        <color theme="1"/>
        <rFont val="Calibri"/>
        <family val="2"/>
        <scheme val="minor"/>
      </rPr>
      <t xml:space="preserve">/f1.image/f1n589.pdf
        </t>
    </r>
    <r>
      <rPr>
        <sz val="9"/>
        <color theme="1"/>
        <rFont val="Calibri"/>
        <family val="2"/>
        <scheme val="minor"/>
      </rPr>
      <t>[</t>
    </r>
    <r>
      <rPr>
        <b/>
        <sz val="9"/>
        <color rgb="FFFF0000"/>
        <rFont val="Calibri"/>
        <family val="2"/>
        <scheme val="minor"/>
      </rPr>
      <t>MF</t>
    </r>
    <r>
      <rPr>
        <sz val="9"/>
        <color theme="1"/>
        <rFont val="Calibri"/>
        <family val="2"/>
        <scheme val="minor"/>
      </rPr>
      <t>: "https://gallica.bnf.fr/ark:/12148/</t>
    </r>
    <r>
      <rPr>
        <sz val="9"/>
        <color rgb="FFFF0000"/>
        <rFont val="Calibri"/>
        <family val="2"/>
        <scheme val="minor"/>
      </rPr>
      <t>bpt6k102663s</t>
    </r>
    <r>
      <rPr>
        <sz val="9"/>
        <color theme="1"/>
        <rFont val="Calibri"/>
        <family val="2"/>
        <scheme val="minor"/>
      </rPr>
      <t xml:space="preserve">/f1.image/f1n524.pdf"] </t>
    </r>
  </si>
  <si>
    <t>BC missing</t>
  </si>
  <si>
    <r>
      <rPr>
        <u/>
        <sz val="11"/>
        <color rgb="FF444444"/>
        <rFont val="Calibri"/>
        <family val="2"/>
        <scheme val="minor"/>
      </rPr>
      <t>U</t>
    </r>
    <r>
      <rPr>
        <sz val="11"/>
        <color rgb="FF444444"/>
        <rFont val="Calibri"/>
        <family val="2"/>
        <scheme val="minor"/>
      </rPr>
      <t xml:space="preserve">niversity of </t>
    </r>
    <r>
      <rPr>
        <u/>
        <sz val="11"/>
        <color rgb="FF444444"/>
        <rFont val="Calibri"/>
        <family val="2"/>
        <scheme val="minor"/>
      </rPr>
      <t>M</t>
    </r>
    <r>
      <rPr>
        <sz val="11"/>
        <color rgb="FF444444"/>
        <rFont val="Calibri"/>
        <family val="2"/>
        <scheme val="minor"/>
      </rPr>
      <t>ichigan</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</si>
  <si>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YTVNAAAAMAAJ</t>
    </r>
  </si>
  <si>
    <t>Ann Arbor (USA)</t>
  </si>
  <si>
    <t>U-M</t>
  </si>
  <si>
    <t>U-M: D980.T65 1870</t>
  </si>
  <si>
    <t>https://search.lib.umich.edu/catalog/record/990008162340106381</t>
  </si>
  <si>
    <r>
      <rPr>
        <sz val="11"/>
        <rFont val="Calibri"/>
        <family val="2"/>
        <scheme val="minor"/>
      </rPr>
      <t xml:space="preserve">- </t>
    </r>
    <r>
      <rPr>
        <sz val="11"/>
        <color rgb="FFFF0000"/>
        <rFont val="Calibri"/>
        <family val="2"/>
        <scheme val="minor"/>
      </rPr>
      <t>FC / BC missing</t>
    </r>
    <r>
      <rPr>
        <sz val="11"/>
        <rFont val="Calibri"/>
        <family val="2"/>
        <scheme val="minor"/>
      </rPr>
      <t>;
- ex-dono Prof. Samuel L. Bigelow.</t>
    </r>
  </si>
  <si>
    <t>HU: 41561.23.2</t>
  </si>
  <si>
    <t>https://id.lib.harvard.edu/alma/990037396570203941/catalog</t>
  </si>
  <si>
    <r>
      <rPr>
        <sz val="10"/>
        <color theme="1"/>
        <rFont val="Calibri"/>
        <family val="2"/>
        <scheme val="minor"/>
      </rPr>
      <t>GB via IA: https://</t>
    </r>
    <r>
      <rPr>
        <b/>
        <sz val="10"/>
        <color theme="1"/>
        <rFont val="Calibri"/>
        <family val="2"/>
        <scheme val="minor"/>
      </rPr>
      <t>archive</t>
    </r>
    <r>
      <rPr>
        <sz val="10"/>
        <color theme="1"/>
        <rFont val="Calibri"/>
        <family val="2"/>
        <scheme val="minor"/>
      </rPr>
      <t>.org/download/nouveauxvoyages01tpgoog/nouveauxvoyages01tpgoog.pdf</t>
    </r>
    <r>
      <rPr>
        <sz val="11"/>
        <color theme="1"/>
        <rFont val="Calibri"/>
        <family val="2"/>
        <scheme val="minor"/>
      </rPr>
      <t xml:space="preserve">
</t>
    </r>
    <r>
      <rPr>
        <sz val="10"/>
        <color theme="1"/>
        <rFont val="Calibri"/>
        <family val="2"/>
        <scheme val="minor"/>
      </rPr>
      <t xml:space="preserve">    [ HT: "https://hdl.handle.net/2027/hvd.hxdg1i", </t>
    </r>
    <r>
      <rPr>
        <sz val="10"/>
        <color rgb="FF00B050"/>
        <rFont val="Calibri"/>
        <family val="2"/>
        <scheme val="minor"/>
      </rPr>
      <t>better quality</t>
    </r>
    <r>
      <rPr>
        <sz val="10"/>
        <color theme="1"/>
        <rFont val="Calibri"/>
        <family val="2"/>
        <scheme val="minor"/>
      </rPr>
      <t xml:space="preserve"> ]</t>
    </r>
  </si>
  <si>
    <t>Ad Mame et Cie [FTv,Table 2v]</t>
  </si>
  <si>
    <t>- 2 addresses:
"Rue des Saints-Pères, 6" &amp; "Palais-Royal, 215" [TP];
- Ill. after RT by:
Calame, Girardet, Français, D'Aubigny, De Bar, Gagnet, Forest [TP].</t>
  </si>
  <si>
    <r>
      <t>- 2 addresses:
"</t>
    </r>
    <r>
      <rPr>
        <b/>
        <sz val="10"/>
        <color rgb="FFFF0000"/>
        <rFont val="Calibri"/>
        <family val="2"/>
        <scheme val="minor"/>
      </rPr>
      <t>6</t>
    </r>
    <r>
      <rPr>
        <sz val="10"/>
        <color theme="1"/>
        <rFont val="Calibri"/>
        <family val="2"/>
        <scheme val="minor"/>
      </rPr>
      <t>, rue des Saints-Pères" &amp; "Palais-Royal, 215" [TP];
- Ill. after RT by:
Calame, Girardet, Français, D'Aubigny, De Bar, Gagnet, Forest [TP].</t>
    </r>
  </si>
  <si>
    <r>
      <t>+ 2 addresses:
"</t>
    </r>
    <r>
      <rPr>
        <b/>
        <sz val="10"/>
        <color rgb="FFFF0000"/>
        <rFont val="Calibri"/>
        <family val="2"/>
        <scheme val="minor"/>
      </rPr>
      <t>6</t>
    </r>
    <r>
      <rPr>
        <sz val="10"/>
        <color theme="1"/>
        <rFont val="Calibri"/>
        <family val="2"/>
        <scheme val="minor"/>
      </rPr>
      <t>, rue des Saints-Pères" &amp; "Palais-Royal, 215" [FC];
+ Ill. after RT by:
Calame, Girardet, Français, D'Aubigny, De Bar, Gagnet, Forest [FC].</t>
    </r>
  </si>
  <si>
    <t>2 addresses:
"6, rue des Saints-Pères" &amp; "Palais-Royal, 215" [TP].</t>
  </si>
  <si>
    <t>https://www.bnnonline.it/it/324/possessori/3659/elena-d-aosta</t>
  </si>
  <si>
    <r>
      <rPr>
        <b/>
        <sz val="11"/>
        <color theme="1"/>
        <rFont val="Calibri"/>
        <family val="2"/>
        <scheme val="minor"/>
      </rPr>
      <t>d’Aosta</t>
    </r>
    <r>
      <rPr>
        <sz val="11"/>
        <color theme="1"/>
        <rFont val="Calibri"/>
        <family val="2"/>
        <scheme val="minor"/>
      </rPr>
      <t>, Elena (1871-1951)</t>
    </r>
  </si>
  <si>
    <t>BNN: AOSTA Lett.Amena T* 2 (0001</t>
  </si>
  <si>
    <t>https://en.wikipedia.org/wiki/Princess_H%C3%A9l%C3%A8ne_of_Orl%C3%A9ans</t>
  </si>
  <si>
    <t>https://polosbn.bnnonline.it/SebinaOpac/resource/nouveaux-voyages-en-zigzag-a-la-grande-chartreuse-autour-du-mont-blanc-dans-les-vallees-dherens-de-z/NAP1585484</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</si>
  <si>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tOYG2qAlSQQC]</t>
    </r>
  </si>
  <si>
    <r>
      <rPr>
        <sz val="11"/>
        <rFont val="Calibri"/>
        <family val="2"/>
        <scheme val="minor"/>
      </rPr>
      <t xml:space="preserve">- </t>
    </r>
    <r>
      <rPr>
        <sz val="11"/>
        <color rgb="FFFF0000"/>
        <rFont val="Calibri"/>
        <family val="2"/>
        <scheme val="minor"/>
      </rPr>
      <t>BC missing</t>
    </r>
    <r>
      <rPr>
        <sz val="11"/>
        <rFont val="Calibri"/>
        <family val="2"/>
        <scheme val="minor"/>
      </rPr>
      <t xml:space="preserve">:
- </t>
    </r>
    <r>
      <rPr>
        <sz val="11"/>
        <color rgb="FFFF0000"/>
        <rFont val="Calibri"/>
        <family val="2"/>
        <scheme val="minor"/>
      </rPr>
      <t>poor digitization</t>
    </r>
    <r>
      <rPr>
        <sz val="11"/>
        <rFont val="Calibri"/>
        <family val="2"/>
        <scheme val="minor"/>
      </rPr>
      <t>;</t>
    </r>
    <r>
      <rPr>
        <sz val="11"/>
        <color theme="1"/>
        <rFont val="Calibri"/>
        <family val="2"/>
        <scheme val="minor"/>
      </rPr>
      <t xml:space="preserve">
- ex-libris Elena d’Aosta.</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</si>
  <si>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RfLOjQSctPUC</t>
    </r>
  </si>
  <si>
    <t>+ Claye [CATv]</t>
  </si>
  <si>
    <t>KUL: MAGAK 5B25949</t>
  </si>
  <si>
    <t>https://lib.is/lbsn9927461360101471/representation?libis=11:1:1&amp;lang=en</t>
  </si>
  <si>
    <t>https://www.manuscriptorium.com/hub/catalog/default/detail/single/manuscriptorium%7CNKCR__-NKCR__65_C_001602_2MA1N3F-cs?lang=en</t>
  </si>
  <si>
    <r>
      <rPr>
        <sz val="8"/>
        <color theme="1"/>
        <rFont val="Calibri"/>
        <family val="2"/>
        <scheme val="minor"/>
      </rPr>
      <t>M DCCC LXX [1870];</t>
    </r>
    <r>
      <rPr>
        <sz val="9"/>
        <color theme="1"/>
        <rFont val="Calibri"/>
        <family val="2"/>
        <scheme val="minor"/>
      </rPr>
      <t xml:space="preserve">
</t>
    </r>
    <r>
      <rPr>
        <b/>
        <sz val="11"/>
        <color theme="1"/>
        <rFont val="Calibri"/>
        <family val="2"/>
        <scheme val="minor"/>
      </rPr>
      <t>SC</t>
    </r>
  </si>
  <si>
    <r>
      <rPr>
        <sz val="9"/>
        <color theme="1"/>
        <rFont val="Calibri"/>
        <family val="2"/>
        <scheme val="minor"/>
      </rPr>
      <t>M DCCC LX</t>
    </r>
    <r>
      <rPr>
        <b/>
        <sz val="9"/>
        <color rgb="FFFF0000"/>
        <rFont val="Calibri"/>
        <family val="2"/>
        <scheme val="minor"/>
      </rPr>
      <t>IV</t>
    </r>
    <r>
      <rPr>
        <sz val="11"/>
        <color theme="1"/>
        <rFont val="Calibri"/>
        <family val="2"/>
        <scheme val="minor"/>
      </rPr>
      <t xml:space="preserve">
[18</t>
    </r>
    <r>
      <rPr>
        <sz val="11"/>
        <color rgb="FFFF0000"/>
        <rFont val="Calibri"/>
        <family val="2"/>
        <scheme val="minor"/>
      </rPr>
      <t>64</t>
    </r>
    <r>
      <rPr>
        <sz val="11"/>
        <color theme="1"/>
        <rFont val="Calibri"/>
        <family val="2"/>
        <scheme val="minor"/>
      </rPr>
      <t>]</t>
    </r>
  </si>
  <si>
    <r>
      <rPr>
        <sz val="11"/>
        <color theme="1"/>
        <rFont val="Calibri"/>
        <family val="2"/>
        <scheme val="minor"/>
      </rPr>
      <t>M DCCC LXX
[1870]</t>
    </r>
  </si>
  <si>
    <r>
      <rPr>
        <sz val="8"/>
        <color theme="1"/>
        <rFont val="Calibri"/>
        <family val="2"/>
        <scheme val="minor"/>
      </rPr>
      <t>M DCCC L</t>
    </r>
    <r>
      <rPr>
        <sz val="8"/>
        <color rgb="FFFF0000"/>
        <rFont val="Calibri"/>
        <family val="2"/>
        <scheme val="minor"/>
      </rPr>
      <t>X</t>
    </r>
    <r>
      <rPr>
        <sz val="8"/>
        <color theme="1"/>
        <rFont val="Calibri"/>
        <family val="2"/>
        <scheme val="minor"/>
      </rPr>
      <t xml:space="preserve"> [18</t>
    </r>
    <r>
      <rPr>
        <sz val="8"/>
        <color rgb="FFFF0000"/>
        <rFont val="Calibri"/>
        <family val="2"/>
        <scheme val="minor"/>
      </rPr>
      <t>60</t>
    </r>
    <r>
      <rPr>
        <sz val="8"/>
        <color theme="1"/>
        <rFont val="Calibri"/>
        <family val="2"/>
        <scheme val="minor"/>
      </rPr>
      <t>];</t>
    </r>
    <r>
      <rPr>
        <sz val="9"/>
        <color theme="1"/>
        <rFont val="Calibri"/>
        <family val="2"/>
        <scheme val="minor"/>
      </rPr>
      <t xml:space="preserve">
</t>
    </r>
    <r>
      <rPr>
        <b/>
        <sz val="11"/>
        <color theme="1"/>
        <rFont val="Calibri"/>
        <family val="2"/>
        <scheme val="minor"/>
      </rPr>
      <t>SC</t>
    </r>
  </si>
  <si>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digitization completely unreadable</t>
    </r>
    <r>
      <rPr>
        <sz val="10"/>
        <rFont val="Calibri"/>
        <family val="2"/>
        <scheme val="minor"/>
      </rPr>
      <t>.</t>
    </r>
  </si>
  <si>
    <t>BSB: 4 39.831</t>
  </si>
  <si>
    <t>https://opacplus.bsb-muenchen.de/title/BV010515915</t>
  </si>
  <si>
    <r>
      <t>https://www.digitale-sammlungen.de/en/view/bsb10637487
    [ 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FHtPAAAAcAAJ ]</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</si>
  <si>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YTYyAQAAMAAJ</t>
    </r>
  </si>
  <si>
    <t>library.northwestern.edu</t>
  </si>
  <si>
    <t>NU: Large 914.49 T642n.3</t>
  </si>
  <si>
    <t>https://search.library.northwestern.edu/permalink/01NWU_INST/1062ith/alma9918823534202441</t>
  </si>
  <si>
    <t>BML: SJ B 578/39</t>
  </si>
  <si>
    <t>https://catalogue.bm-lyon.fr/ark:/75584/pf0001022209</t>
  </si>
  <si>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poor digitization;
- not in NymeLyo (yet?). Should be "https://numelyo.bm-lyon.fr/f_view/BML:BML_00GOO0100137001103860735".</t>
    </r>
  </si>
  <si>
    <r>
      <rPr>
        <sz val="8"/>
        <color theme="1"/>
        <rFont val="Calibri"/>
        <family val="2"/>
        <scheme val="minor"/>
      </rPr>
      <t>M DCCC LXXVII [TP]</t>
    </r>
    <r>
      <rPr>
        <sz val="11"/>
        <color theme="1"/>
        <rFont val="Calibri"/>
        <family val="2"/>
        <scheme val="minor"/>
      </rPr>
      <t xml:space="preserve">
[1877]</t>
    </r>
  </si>
  <si>
    <t>Ill. after RT by:
Calame, Girardet, Français, D'Aubigny, De Bar, Gagnet, Forest [TP].</t>
  </si>
  <si>
    <t>A.Quantin &amp; Cie [FTv]</t>
  </si>
  <si>
    <r>
      <t xml:space="preserve">- </t>
    </r>
    <r>
      <rPr>
        <sz val="10"/>
        <color rgb="FFFF0000"/>
        <rFont val="Calibri"/>
        <family val="2"/>
        <scheme val="minor"/>
      </rPr>
      <t>FC / BC missing</t>
    </r>
    <r>
      <rPr>
        <sz val="10"/>
        <rFont val="Calibri"/>
        <family val="2"/>
        <scheme val="minor"/>
      </rPr>
      <t xml:space="preserve">;
- </t>
    </r>
    <r>
      <rPr>
        <sz val="10"/>
        <color rgb="FFFF0000"/>
        <rFont val="Calibri"/>
        <family val="2"/>
        <scheme val="minor"/>
      </rPr>
      <t>poor digitization.</t>
    </r>
  </si>
  <si>
    <r>
      <rPr>
        <sz val="11"/>
        <rFont val="Calibri"/>
        <family val="2"/>
        <scheme val="minor"/>
      </rPr>
      <t>https://books.</t>
    </r>
    <r>
      <rPr>
        <b/>
        <sz val="11"/>
        <rFont val="Calibri"/>
        <family val="2"/>
        <scheme val="minor"/>
      </rPr>
      <t>google</t>
    </r>
    <r>
      <rPr>
        <sz val="11"/>
        <rFont val="Calibri"/>
        <family val="2"/>
        <scheme val="minor"/>
      </rPr>
      <t>.com/books?id=</t>
    </r>
    <r>
      <rPr>
        <b/>
        <sz val="11"/>
        <color rgb="FF00B050"/>
        <rFont val="Calibri"/>
        <family val="2"/>
        <scheme val="minor"/>
      </rPr>
      <t>56bkChbNXQMC</t>
    </r>
  </si>
  <si>
    <r>
      <rPr>
        <sz val="11"/>
        <rFont val="Calibri"/>
        <family val="2"/>
        <scheme val="minor"/>
      </rPr>
      <t>https://books.</t>
    </r>
    <r>
      <rPr>
        <b/>
        <sz val="11"/>
        <rFont val="Calibri"/>
        <family val="2"/>
        <scheme val="minor"/>
      </rPr>
      <t>google</t>
    </r>
    <r>
      <rPr>
        <sz val="11"/>
        <rFont val="Calibri"/>
        <family val="2"/>
        <scheme val="minor"/>
      </rPr>
      <t>.com/books?id=</t>
    </r>
    <r>
      <rPr>
        <b/>
        <sz val="11"/>
        <color rgb="FF00B050"/>
        <rFont val="Calibri"/>
        <family val="2"/>
        <scheme val="minor"/>
      </rPr>
      <t>fI2GiDea904C</t>
    </r>
  </si>
  <si>
    <t>UBB: MUE Thun 421</t>
  </si>
  <si>
    <t>https://slsp-ube.primo.exlibrisgroup.com/permalink/41SLSP_UBE/64enuo/alma99116872617505511</t>
  </si>
  <si>
    <r>
      <rPr>
        <sz val="8"/>
        <color theme="1"/>
        <rFont val="Calibri"/>
        <family val="2"/>
        <scheme val="minor"/>
      </rPr>
      <t>M DCCC LXXXVI [TP]</t>
    </r>
    <r>
      <rPr>
        <sz val="11"/>
        <color theme="1"/>
        <rFont val="Calibri"/>
        <family val="2"/>
        <scheme val="minor"/>
      </rPr>
      <t xml:space="preserve">
[1886]</t>
    </r>
  </si>
  <si>
    <t>Paul Dupont [FTv]</t>
  </si>
  <si>
    <r>
      <rPr>
        <sz val="11"/>
        <rFont val="Calibri"/>
        <family val="2"/>
        <scheme val="minor"/>
      </rPr>
      <t>https://books.</t>
    </r>
    <r>
      <rPr>
        <b/>
        <sz val="11"/>
        <rFont val="Calibri"/>
        <family val="2"/>
        <scheme val="minor"/>
      </rPr>
      <t>google</t>
    </r>
    <r>
      <rPr>
        <sz val="11"/>
        <rFont val="Calibri"/>
        <family val="2"/>
        <scheme val="minor"/>
      </rPr>
      <t>.com/books?id=</t>
    </r>
    <r>
      <rPr>
        <b/>
        <sz val="11"/>
        <color rgb="FF00B050"/>
        <rFont val="Calibri"/>
        <family val="2"/>
        <scheme val="minor"/>
      </rPr>
      <t>1FfhrQ3heicC</t>
    </r>
  </si>
  <si>
    <t>https://uzb.swisscovery.ch/permalink/41SLSP_UZB/pbgk0u/alma990023977960205508</t>
  </si>
  <si>
    <t>ZBZ: A III 2082</t>
  </si>
  <si>
    <t>EHC: 563018</t>
  </si>
  <si>
    <r>
      <rPr>
        <sz val="11"/>
        <rFont val="Calibri"/>
        <family val="2"/>
        <scheme val="minor"/>
      </rPr>
      <t>https://books.</t>
    </r>
    <r>
      <rPr>
        <b/>
        <sz val="11"/>
        <rFont val="Calibri"/>
        <family val="2"/>
        <scheme val="minor"/>
      </rPr>
      <t>google</t>
    </r>
    <r>
      <rPr>
        <sz val="11"/>
        <rFont val="Calibri"/>
        <family val="2"/>
        <scheme val="minor"/>
      </rPr>
      <t>.com/books?id=</t>
    </r>
    <r>
      <rPr>
        <b/>
        <sz val="11"/>
        <color rgb="FF00B050"/>
        <rFont val="Calibri"/>
        <family val="2"/>
        <scheme val="minor"/>
      </rPr>
      <t>XJwYnMDkB6UC</t>
    </r>
  </si>
  <si>
    <t>https://go.wander.be/record/opacehc/c:lvd:795546</t>
  </si>
  <si>
    <t>BML: 101814</t>
  </si>
  <si>
    <r>
      <t xml:space="preserve">FP, TP, Not, </t>
    </r>
    <r>
      <rPr>
        <sz val="8"/>
        <rFont val="Calibri"/>
        <family val="2"/>
        <scheme val="minor"/>
      </rPr>
      <t>1-448</t>
    </r>
    <r>
      <rPr>
        <sz val="9"/>
        <rFont val="Calibri"/>
        <family val="2"/>
        <scheme val="minor"/>
      </rPr>
      <t xml:space="preserve">, ToC, </t>
    </r>
    <r>
      <rPr>
        <sz val="8"/>
        <color rgb="FF00B050"/>
        <rFont val="Calibri"/>
        <family val="2"/>
        <scheme val="minor"/>
      </rPr>
      <t>Cat (2)</t>
    </r>
  </si>
  <si>
    <r>
      <t xml:space="preserve">- </t>
    </r>
    <r>
      <rPr>
        <sz val="10"/>
        <color rgb="FFFF0000"/>
        <rFont val="Calibri"/>
        <family val="2"/>
        <scheme val="minor"/>
      </rPr>
      <t>FC / BC missing</t>
    </r>
    <r>
      <rPr>
        <sz val="10"/>
        <rFont val="Calibri"/>
        <family val="2"/>
        <scheme val="minor"/>
      </rPr>
      <t xml:space="preserve">;
- 2 cat. pages;
- </t>
    </r>
    <r>
      <rPr>
        <sz val="10"/>
        <color rgb="FFFF0000"/>
        <rFont val="Calibri"/>
        <family val="2"/>
        <scheme val="minor"/>
      </rPr>
      <t>poor digitization.</t>
    </r>
  </si>
  <si>
    <r>
      <t>http://numelyo.bm-lyon.fr/BML:BML_00GOO0100137001103431982
    ( = https://books.google.com/books?id=</t>
    </r>
    <r>
      <rPr>
        <b/>
        <sz val="11"/>
        <color rgb="FF00B050"/>
        <rFont val="Calibri"/>
        <family val="2"/>
        <scheme val="minor"/>
      </rPr>
      <t>XNutLxoliAwC</t>
    </r>
    <r>
      <rPr>
        <sz val="11"/>
        <rFont val="Calibri"/>
        <family val="2"/>
        <scheme val="minor"/>
      </rPr>
      <t xml:space="preserve"> )</t>
    </r>
  </si>
  <si>
    <t>https://catalogue.bm-lyon.fr/ark:/75584/pf0000017797</t>
  </si>
  <si>
    <t>1845</t>
  </si>
  <si>
    <t>23B</t>
  </si>
  <si>
    <t>https://explora.bnc.cat/permalink/34CSUC_BC/1if0lsq/alma991015949339706717</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</si>
  <si>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zvcQRqMMXmAC</t>
    </r>
  </si>
  <si>
    <t>BC: A 83-8-1892</t>
  </si>
  <si>
    <t>FP, TP, Pref, 1-350, ToC</t>
  </si>
  <si>
    <t>+ J.-J. Dubochet [FC]</t>
  </si>
  <si>
    <t>https://vge.swisscovery.slsp.ch/discovery/search?vid=41SLSP_VGE:VU1&amp;lang=en</t>
  </si>
  <si>
    <t>1849</t>
  </si>
  <si>
    <t>Paulin, Le Chevalier &amp; Cie [TP]</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</si>
  <si>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6iDvEYcAEDoC</t>
    </r>
  </si>
  <si>
    <r>
      <t>ub.unibas.ch/</t>
    </r>
    <r>
      <rPr>
        <b/>
        <sz val="11"/>
        <color rgb="FFFF0000"/>
        <rFont val="Calibri"/>
        <family val="2"/>
        <scheme val="minor"/>
      </rPr>
      <t>en</t>
    </r>
  </si>
  <si>
    <t>UBH: Ae V 131</t>
  </si>
  <si>
    <t>https://basel.swisscovery.ch/permalink/41SLSP_UBS/jsiaik/alma9935066490105504</t>
  </si>
  <si>
    <t>Jules Claye &amp; Ce [FTv]</t>
  </si>
  <si>
    <t>https://digital.slub-dresden.de/data/kitodo/ToepVoya_493427139/ToepVoya_493427139_tif/jpegs/ToepVoya_493427139.pdf</t>
  </si>
  <si>
    <t>SLUB: V C 586</t>
  </si>
  <si>
    <t>SLUB</t>
  </si>
  <si>
    <r>
      <rPr>
        <u/>
        <sz val="11"/>
        <color rgb="FF444444"/>
        <rFont val="Calibri"/>
        <family val="2"/>
        <scheme val="minor"/>
      </rPr>
      <t>S</t>
    </r>
    <r>
      <rPr>
        <sz val="11"/>
        <color rgb="FF444444"/>
        <rFont val="Calibri"/>
        <family val="2"/>
        <scheme val="minor"/>
      </rPr>
      <t xml:space="preserve">ächsische </t>
    </r>
    <r>
      <rPr>
        <u/>
        <sz val="11"/>
        <color rgb="FF444444"/>
        <rFont val="Calibri"/>
        <family val="2"/>
        <scheme val="minor"/>
      </rPr>
      <t>L</t>
    </r>
    <r>
      <rPr>
        <sz val="11"/>
        <color rgb="FF444444"/>
        <rFont val="Calibri"/>
        <family val="2"/>
        <scheme val="minor"/>
      </rPr>
      <t xml:space="preserve">andesbibliothek – Staats- und </t>
    </r>
    <r>
      <rPr>
        <u/>
        <sz val="11"/>
        <color rgb="FF444444"/>
        <rFont val="Calibri"/>
        <family val="2"/>
        <scheme val="minor"/>
      </rPr>
      <t>U</t>
    </r>
    <r>
      <rPr>
        <sz val="11"/>
        <color rgb="FF444444"/>
        <rFont val="Calibri"/>
        <family val="2"/>
        <scheme val="minor"/>
      </rPr>
      <t>niversitäts</t>
    </r>
    <r>
      <rPr>
        <u/>
        <sz val="11"/>
        <color rgb="FF444444"/>
        <rFont val="Calibri"/>
        <family val="2"/>
        <scheme val="minor"/>
      </rPr>
      <t>b</t>
    </r>
    <r>
      <rPr>
        <sz val="11"/>
        <color rgb="FF444444"/>
        <rFont val="Calibri"/>
        <family val="2"/>
        <scheme val="minor"/>
      </rPr>
      <t>ibliothek</t>
    </r>
  </si>
  <si>
    <t>Dresden (DEU)</t>
  </si>
  <si>
    <t>https://katalog.slub-dresden.de/en/id/0-1655582151</t>
  </si>
  <si>
    <t>UT: PQ2452 .T2 N6 1851 SMRS</t>
  </si>
  <si>
    <t>UT: PQ2452 .T2 N6 1851</t>
  </si>
  <si>
    <t>- added "Voyages" (2e) @ SLUB.</t>
  </si>
  <si>
    <r>
      <t xml:space="preserve">La Bibliothèque de mon Oncle; </t>
    </r>
    <r>
      <rPr>
        <i/>
        <sz val="8"/>
        <rFont val="Calibri"/>
        <family val="2"/>
        <scheme val="minor"/>
      </rPr>
      <t>[1-148]</t>
    </r>
    <r>
      <rPr>
        <sz val="8"/>
        <rFont val="Calibri"/>
        <family val="2"/>
        <scheme val="minor"/>
      </rPr>
      <t xml:space="preserve">
Les Deux Scheidegg; </t>
    </r>
    <r>
      <rPr>
        <i/>
        <sz val="8"/>
        <rFont val="Calibri"/>
        <family val="2"/>
        <scheme val="minor"/>
      </rPr>
      <t>[149-177]</t>
    </r>
    <r>
      <rPr>
        <sz val="8"/>
        <rFont val="Calibri"/>
        <family val="2"/>
        <scheme val="minor"/>
      </rPr>
      <t xml:space="preserve">
L’Héritage; </t>
    </r>
    <r>
      <rPr>
        <i/>
        <sz val="8"/>
        <rFont val="Calibri"/>
        <family val="2"/>
        <scheme val="minor"/>
      </rPr>
      <t>[179-223]</t>
    </r>
    <r>
      <rPr>
        <sz val="8"/>
        <rFont val="Calibri"/>
        <family val="2"/>
        <scheme val="minor"/>
      </rPr>
      <t xml:space="preserve">
Le Col d'Anterne; [225-240]
Élisa et Widmer; </t>
    </r>
    <r>
      <rPr>
        <i/>
        <sz val="8"/>
        <rFont val="Calibri"/>
        <family val="2"/>
        <scheme val="minor"/>
      </rPr>
      <t>[241-264]</t>
    </r>
    <r>
      <rPr>
        <sz val="8"/>
        <rFont val="Calibri"/>
        <family val="2"/>
        <scheme val="minor"/>
      </rPr>
      <t xml:space="preserve">
Le Lac de Gers; </t>
    </r>
    <r>
      <rPr>
        <i/>
        <sz val="8"/>
        <rFont val="Calibri"/>
        <family val="2"/>
        <scheme val="minor"/>
      </rPr>
      <t>[265-277]</t>
    </r>
    <r>
      <rPr>
        <sz val="8"/>
        <rFont val="Calibri"/>
        <family val="2"/>
        <scheme val="minor"/>
      </rPr>
      <t xml:space="preserve">
La Traversée; </t>
    </r>
    <r>
      <rPr>
        <i/>
        <sz val="8"/>
        <rFont val="Calibri"/>
        <family val="2"/>
        <scheme val="minor"/>
      </rPr>
      <t>[279-294]</t>
    </r>
    <r>
      <rPr>
        <sz val="8"/>
        <rFont val="Calibri"/>
        <family val="2"/>
        <scheme val="minor"/>
      </rPr>
      <t xml:space="preserve">
La Vallée de Trient; </t>
    </r>
    <r>
      <rPr>
        <i/>
        <sz val="8"/>
        <rFont val="Calibri"/>
        <family val="2"/>
        <scheme val="minor"/>
      </rPr>
      <t>[295-313]</t>
    </r>
    <r>
      <rPr>
        <sz val="8"/>
        <rFont val="Calibri"/>
        <family val="2"/>
        <scheme val="minor"/>
      </rPr>
      <t xml:space="preserve">
Le Grand Saint-Bernard; </t>
    </r>
    <r>
      <rPr>
        <i/>
        <sz val="8"/>
        <rFont val="Calibri"/>
        <family val="2"/>
        <scheme val="minor"/>
      </rPr>
      <t>[315-329]</t>
    </r>
    <r>
      <rPr>
        <sz val="8"/>
        <rFont val="Calibri"/>
        <family val="2"/>
        <scheme val="minor"/>
      </rPr>
      <t xml:space="preserve">
La Peur. </t>
    </r>
    <r>
      <rPr>
        <i/>
        <sz val="8"/>
        <rFont val="Calibri"/>
        <family val="2"/>
        <scheme val="minor"/>
      </rPr>
      <t>[331-350]</t>
    </r>
  </si>
  <si>
    <t>- "3e ÉDITION ILLUSTRÉE" [TP];
- "Gravures par Best, I.eloir, Hotelin et Regnier" [TP].</t>
  </si>
  <si>
    <r>
      <t>23B</t>
    </r>
    <r>
      <rPr>
        <b/>
        <vertAlign val="superscript"/>
        <sz val="11"/>
        <color rgb="FF00B050"/>
        <rFont val="Calibri"/>
        <family val="2"/>
        <scheme val="minor"/>
      </rPr>
      <t>2</t>
    </r>
  </si>
  <si>
    <r>
      <t>23B</t>
    </r>
    <r>
      <rPr>
        <b/>
        <vertAlign val="superscript"/>
        <sz val="11"/>
        <color rgb="FF00B050"/>
        <rFont val="Calibri"/>
        <family val="2"/>
        <scheme val="minor"/>
      </rPr>
      <t>1</t>
    </r>
  </si>
  <si>
    <r>
      <t>https://librarysearch.library.utoronto.ca/permalink/01UTORONTO_INST/</t>
    </r>
    <r>
      <rPr>
        <sz val="11"/>
        <color rgb="FFFF0000"/>
        <rFont val="Calibri"/>
        <family val="2"/>
        <scheme val="minor"/>
      </rPr>
      <t>1dl2m71</t>
    </r>
    <r>
      <rPr>
        <sz val="11"/>
        <color theme="1"/>
        <rFont val="Calibri"/>
        <family val="2"/>
        <scheme val="minor"/>
      </rPr>
      <t>/alma9911</t>
    </r>
    <r>
      <rPr>
        <sz val="11"/>
        <color rgb="FFFF0000"/>
        <rFont val="Calibri"/>
        <family val="2"/>
        <scheme val="minor"/>
      </rPr>
      <t>06645136506196</t>
    </r>
  </si>
  <si>
    <r>
      <t>https://librarysearch.library.utoronto.ca/permalink/01UTORONTO_INST/</t>
    </r>
    <r>
      <rPr>
        <sz val="11"/>
        <color rgb="FFFF0000"/>
        <rFont val="Calibri"/>
        <family val="2"/>
        <scheme val="minor"/>
      </rPr>
      <t>1no0b6e</t>
    </r>
    <r>
      <rPr>
        <sz val="11"/>
        <color theme="1"/>
        <rFont val="Calibri"/>
        <family val="2"/>
        <scheme val="minor"/>
      </rPr>
      <t>/alma991106</t>
    </r>
    <r>
      <rPr>
        <sz val="11"/>
        <color rgb="FFFF0000"/>
        <rFont val="Calibri"/>
        <family val="2"/>
        <scheme val="minor"/>
      </rPr>
      <t>563348906196</t>
    </r>
  </si>
  <si>
    <t>"Gravures par Best, I.eloir, Hotelin et Regnier" [TP]</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</si>
  <si>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3dYWAAAAQAAJ</t>
    </r>
  </si>
  <si>
    <r>
      <t>R.T</t>
    </r>
    <r>
      <rPr>
        <b/>
        <sz val="11"/>
        <color rgb="FFFF0000"/>
        <rFont val="Calibri"/>
        <family val="2"/>
        <scheme val="minor"/>
      </rPr>
      <t>o</t>
    </r>
    <r>
      <rPr>
        <sz val="11"/>
        <color theme="1"/>
        <rFont val="Calibri"/>
        <family val="2"/>
        <scheme val="minor"/>
      </rPr>
      <t>pffer [TP]</t>
    </r>
  </si>
  <si>
    <r>
      <t>R.T</t>
    </r>
    <r>
      <rPr>
        <b/>
        <sz val="11"/>
        <color rgb="FF00B050"/>
        <rFont val="Calibri"/>
        <family val="2"/>
        <scheme val="minor"/>
      </rPr>
      <t>ö</t>
    </r>
    <r>
      <rPr>
        <sz val="11"/>
        <color theme="1"/>
        <rFont val="Calibri"/>
        <family val="2"/>
        <scheme val="minor"/>
      </rPr>
      <t>pffer [TP]</t>
    </r>
  </si>
  <si>
    <r>
      <t xml:space="preserve">FP, TP, Pref, </t>
    </r>
    <r>
      <rPr>
        <sz val="10"/>
        <color rgb="FF00B050"/>
        <rFont val="Calibri"/>
        <family val="2"/>
        <scheme val="minor"/>
      </rPr>
      <t>Ill</t>
    </r>
    <r>
      <rPr>
        <sz val="10"/>
        <color theme="1"/>
        <rFont val="Calibri"/>
        <family val="2"/>
        <scheme val="minor"/>
      </rPr>
      <t>, 1-350, ToC</t>
    </r>
  </si>
  <si>
    <r>
      <t>https://</t>
    </r>
    <r>
      <rPr>
        <b/>
        <sz val="11"/>
        <color theme="1"/>
        <rFont val="Calibri"/>
        <family val="2"/>
        <scheme val="minor"/>
      </rPr>
      <t>archive</t>
    </r>
    <r>
      <rPr>
        <sz val="11"/>
        <color theme="1"/>
        <rFont val="Calibri"/>
        <family val="2"/>
        <scheme val="minor"/>
      </rPr>
      <t>.org/download/</t>
    </r>
    <r>
      <rPr>
        <b/>
        <sz val="11"/>
        <color rgb="FF00B050"/>
        <rFont val="Calibri"/>
        <family val="2"/>
        <scheme val="minor"/>
      </rPr>
      <t>nouvellesgenevoi00toepuoft</t>
    </r>
    <r>
      <rPr>
        <sz val="11"/>
        <color theme="1"/>
        <rFont val="Calibri"/>
        <family val="2"/>
        <scheme val="minor"/>
      </rPr>
      <t>/nouvellesgenevoi00toepuoft.pdf</t>
    </r>
  </si>
  <si>
    <r>
      <t>https://</t>
    </r>
    <r>
      <rPr>
        <b/>
        <sz val="11"/>
        <color theme="1"/>
        <rFont val="Calibri"/>
        <family val="2"/>
        <scheme val="minor"/>
      </rPr>
      <t>archive</t>
    </r>
    <r>
      <rPr>
        <sz val="11"/>
        <color theme="1"/>
        <rFont val="Calibri"/>
        <family val="2"/>
        <scheme val="minor"/>
      </rPr>
      <t>.org/download/</t>
    </r>
    <r>
      <rPr>
        <b/>
        <sz val="11"/>
        <color rgb="FF00B050"/>
        <rFont val="Calibri"/>
        <family val="2"/>
        <scheme val="minor"/>
      </rPr>
      <t>nouvellesgenev1851tp</t>
    </r>
    <r>
      <rPr>
        <sz val="11"/>
        <color theme="1"/>
        <rFont val="Calibri"/>
        <family val="2"/>
        <scheme val="minor"/>
      </rPr>
      <t>/nouvellesgenev1851tp.pdf</t>
    </r>
  </si>
  <si>
    <r>
      <rPr>
        <sz val="10"/>
        <rFont val="Calibri"/>
        <family val="2"/>
        <scheme val="minor"/>
      </rPr>
      <t xml:space="preserve">- </t>
    </r>
    <r>
      <rPr>
        <sz val="10"/>
        <color rgb="FFFF0000"/>
        <rFont val="Calibri"/>
        <family val="2"/>
        <scheme val="minor"/>
      </rPr>
      <t>FC / BC missing</t>
    </r>
    <r>
      <rPr>
        <sz val="10"/>
        <rFont val="Calibri"/>
        <family val="2"/>
        <scheme val="minor"/>
      </rPr>
      <t>;
- ex-dono Giuseppe d'Ayala, Marquis of Valva.</t>
    </r>
  </si>
  <si>
    <t>https://www.bcu-lausanne.ch/wp-content/uploads/2020/04/reserveprecieuse_politiqueacquisition.pdf</t>
  </si>
  <si>
    <t>https://www.giroauto.it/en/regione-campania/province-campania/salerno-sa/comuni-di-salerno-sa/pagina-valva-sa/pagine-da-visitare/villa-dayala</t>
  </si>
  <si>
    <t>https://fr.wikipedia.org/wiki/Jean_Charles_Biaudet#Biographie</t>
  </si>
  <si>
    <r>
      <rPr>
        <b/>
        <sz val="11"/>
        <color theme="1"/>
        <rFont val="Calibri"/>
        <family val="2"/>
        <scheme val="minor"/>
      </rPr>
      <t>d’Ayala</t>
    </r>
    <r>
      <rPr>
        <sz val="11"/>
        <color theme="1"/>
        <rFont val="Calibri"/>
        <family val="2"/>
        <scheme val="minor"/>
      </rPr>
      <t>, Giuseppe (1871-1951)</t>
    </r>
  </si>
  <si>
    <t>- added "d’Ayala, Giuseppe" to "Bibliophily";</t>
  </si>
  <si>
    <t>- "2e ÉDITION ILLUSTRÉE" [TP];
- "Gravures par Best, I.eloir, Hotelin et Regnier" [TP].</t>
  </si>
  <si>
    <t>BCUL: AVA 1147</t>
  </si>
  <si>
    <t>https://renouvaud1.primo.exlibrisgroup.com/permalink/41BCULAUSA_LIB/vlnk0f/alma991015252669702852</t>
  </si>
  <si>
    <t>1.1</t>
  </si>
  <si>
    <t>MDCCC LV
[1855]</t>
  </si>
  <si>
    <r>
      <t>23B</t>
    </r>
    <r>
      <rPr>
        <b/>
        <vertAlign val="superscript"/>
        <sz val="11"/>
        <color rgb="FF00B050"/>
        <rFont val="Calibri"/>
        <family val="2"/>
        <scheme val="minor"/>
      </rPr>
      <t>3</t>
    </r>
  </si>
  <si>
    <t>- "4e ÉDITION ILLUSTRÉE" [TP];
- "Gravures par Best, I.eloir, Hotelin et Regnier" [TP].</t>
  </si>
  <si>
    <t>Henri Plon [FTv]</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</si>
  <si>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5u46AAAAcAAJ</t>
    </r>
  </si>
  <si>
    <r>
      <rPr>
        <sz val="10"/>
        <rFont val="Calibri"/>
        <family val="2"/>
        <scheme val="minor"/>
      </rPr>
      <t xml:space="preserve">- </t>
    </r>
    <r>
      <rPr>
        <sz val="10"/>
        <color rgb="FFFF0000"/>
        <rFont val="Calibri"/>
        <family val="2"/>
        <scheme val="minor"/>
      </rPr>
      <t>FC / BC missing</t>
    </r>
    <r>
      <rPr>
        <sz val="10"/>
        <rFont val="Calibri"/>
        <family val="2"/>
        <scheme val="minor"/>
      </rPr>
      <t>;
-</t>
    </r>
    <r>
      <rPr>
        <sz val="10"/>
        <color rgb="FFFF0000"/>
        <rFont val="Calibri"/>
        <family val="2"/>
        <scheme val="minor"/>
      </rPr>
      <t xml:space="preserve"> poor digitization</t>
    </r>
    <r>
      <rPr>
        <sz val="10"/>
        <rFont val="Calibri"/>
        <family val="2"/>
        <scheme val="minor"/>
      </rPr>
      <t>;</t>
    </r>
    <r>
      <rPr>
        <sz val="10"/>
        <color rgb="FFFF0000"/>
        <rFont val="Calibri"/>
        <family val="2"/>
        <scheme val="minor"/>
      </rPr>
      <t xml:space="preserve">
- ex-libris Gabrielle Pellis.</t>
    </r>
  </si>
  <si>
    <r>
      <rPr>
        <sz val="10"/>
        <rFont val="Calibri"/>
        <family val="2"/>
        <scheme val="minor"/>
      </rPr>
      <t xml:space="preserve">- </t>
    </r>
    <r>
      <rPr>
        <sz val="10"/>
        <color rgb="FFFF0000"/>
        <rFont val="Calibri"/>
        <family val="2"/>
        <scheme val="minor"/>
      </rPr>
      <t>FC / BC missing</t>
    </r>
    <r>
      <rPr>
        <sz val="10"/>
        <rFont val="Calibri"/>
        <family val="2"/>
        <scheme val="minor"/>
      </rPr>
      <t>;</t>
    </r>
    <r>
      <rPr>
        <sz val="10"/>
        <color rgb="FFFF0000"/>
        <rFont val="Calibri"/>
        <family val="2"/>
        <scheme val="minor"/>
      </rPr>
      <t xml:space="preserve">
</t>
    </r>
    <r>
      <rPr>
        <sz val="10"/>
        <rFont val="Calibri"/>
        <family val="2"/>
        <scheme val="minor"/>
      </rPr>
      <t>- ex-libris prof. J.S. Will;
- NOT the same hardcopy as
"UT: PQ2452 .T2 N6 1851 SMRS"!</t>
    </r>
  </si>
  <si>
    <r>
      <rPr>
        <sz val="10"/>
        <rFont val="Calibri"/>
        <family val="2"/>
        <scheme val="minor"/>
      </rPr>
      <t>-</t>
    </r>
    <r>
      <rPr>
        <sz val="10"/>
        <color rgb="FFFF0000"/>
        <rFont val="Calibri"/>
        <family val="2"/>
        <scheme val="minor"/>
      </rPr>
      <t xml:space="preserve"> FC / BC missing</t>
    </r>
    <r>
      <rPr>
        <sz val="10"/>
        <rFont val="Calibri"/>
        <family val="2"/>
        <scheme val="minor"/>
      </rPr>
      <t>;</t>
    </r>
    <r>
      <rPr>
        <sz val="10"/>
        <color rgb="FFFF0000"/>
        <rFont val="Calibri"/>
        <family val="2"/>
        <scheme val="minor"/>
      </rPr>
      <t xml:space="preserve">
</t>
    </r>
    <r>
      <rPr>
        <sz val="10"/>
        <rFont val="Calibri"/>
        <family val="2"/>
        <scheme val="minor"/>
      </rPr>
      <t>- ex-libris prof. J.S. Will;
- NOT the same hardcopy as
"UT: PQ2452 .T2 N6 1851"!</t>
    </r>
  </si>
  <si>
    <t>FP, TP, Pref, 3-372, ToC</t>
  </si>
  <si>
    <t>BCUL: RAB 2003</t>
  </si>
  <si>
    <t>https://renouvaud1.primo.exlibrisgroup.com/permalink/41BCULAUSA_LIB/1e8s4sk/alma991017357169702852</t>
  </si>
  <si>
    <t>Charpentier</t>
  </si>
  <si>
    <t>Dubochet - Paulin - Garnier</t>
  </si>
  <si>
    <t>[A]</t>
  </si>
  <si>
    <t>[B]</t>
  </si>
  <si>
    <t>- added "NG" (4e) @ BCUL, LoC;</t>
  </si>
  <si>
    <t>- Imp.: Schneider et Langrand [FTv];
- Typ.: Schneider et Langrand [ToC].</t>
  </si>
  <si>
    <r>
      <t xml:space="preserve">- </t>
    </r>
    <r>
      <rPr>
        <sz val="10"/>
        <color rgb="FFFF0000"/>
        <rFont val="Calibri"/>
        <family val="2"/>
        <scheme val="minor"/>
      </rPr>
      <t>BC missing</t>
    </r>
    <r>
      <rPr>
        <sz val="10"/>
        <rFont val="Calibri"/>
        <family val="2"/>
        <scheme val="minor"/>
      </rPr>
      <t>;
-</t>
    </r>
    <r>
      <rPr>
        <sz val="10"/>
        <color rgb="FFFF0000"/>
        <rFont val="Calibri"/>
        <family val="2"/>
        <scheme val="minor"/>
      </rPr>
      <t xml:space="preserve"> Ill. before p.1 missing</t>
    </r>
    <r>
      <rPr>
        <sz val="10"/>
        <rFont val="Calibri"/>
        <family val="2"/>
        <scheme val="minor"/>
      </rPr>
      <t>.</t>
    </r>
  </si>
  <si>
    <t>https://lccn.loc.gov/13002670</t>
  </si>
  <si>
    <t>LoC: PQ2452.T2 N6 1855</t>
  </si>
  <si>
    <t>https://tile.loc.gov/storage-services/public/gdcmassbookdig/nouvellesgenevo00tpff/nouvellesgenevo00tpff.pdf</t>
  </si>
  <si>
    <t>Acronyms &amp; Abbreviations</t>
  </si>
  <si>
    <t>by Michel Kempeneers</t>
  </si>
  <si>
    <t>by Rodolphe Töpffer published before WW II, and of which an e-version is available for downloading. (= external source)</t>
  </si>
  <si>
    <r>
      <t>Furthermore, tab “</t>
    </r>
    <r>
      <rPr>
        <b/>
        <sz val="11"/>
        <color rgb="FF00B050"/>
        <rFont val="Calibri"/>
        <family val="2"/>
        <scheme val="minor"/>
      </rPr>
      <t>Others</t>
    </r>
    <r>
      <rPr>
        <sz val="11"/>
        <color theme="1"/>
        <rFont val="Calibri"/>
        <family val="2"/>
        <scheme val="minor"/>
      </rPr>
      <t>” lists other works by Töpffer (Travel Stories and Novels) available online in pre WWII editions.</t>
    </r>
  </si>
  <si>
    <t>For the moment this part is limited to the major compilations, which group several travels or novels, for even of these</t>
  </si>
  <si>
    <t>compilations a great many editions exist.</t>
  </si>
  <si>
    <t>Extensive overviews of the "Voyages en zigzag", "Nouveaux voyages en zigzag" and "Nouvelles genevoises" are available.</t>
  </si>
  <si>
    <t>Other works by Topffer will be added later.</t>
  </si>
  <si>
    <t>Implying that these institutions don't host the e-versions of their own holdings. Which is a nuisance,</t>
  </si>
  <si>
    <t>institutions/bibiothecaries involved to do so themselves.</t>
  </si>
  <si>
    <t>want to preserve (using "Save"). In which case he can simply quit the Excel file and open it again.</t>
  </si>
  <si>
    <r>
      <rPr>
        <sz val="10"/>
        <color rgb="FFFF0000"/>
        <rFont val="Calibri"/>
        <family val="2"/>
        <scheme val="minor"/>
      </rPr>
      <t>FC / BC, FT missing</t>
    </r>
  </si>
  <si>
    <t>BSB: HP-63,710</t>
  </si>
  <si>
    <r>
      <rPr>
        <sz val="11"/>
        <color rgb="FFFF0000"/>
        <rFont val="Calibri"/>
        <family val="2"/>
        <scheme val="minor"/>
      </rPr>
      <t>n/a</t>
    </r>
    <r>
      <rPr>
        <sz val="11"/>
        <rFont val="Calibri"/>
        <family val="2"/>
        <scheme val="minor"/>
      </rPr>
      <t xml:space="preserve">
    (= https://books.google.com/books?id=</t>
    </r>
    <r>
      <rPr>
        <b/>
        <sz val="11"/>
        <color rgb="FF00B050"/>
        <rFont val="Calibri"/>
        <family val="2"/>
        <scheme val="minor"/>
      </rPr>
      <t>s0UjqHXoO0sC</t>
    </r>
    <r>
      <rPr>
        <sz val="11"/>
        <rFont val="Calibri"/>
        <family val="2"/>
        <scheme val="minor"/>
      </rPr>
      <t xml:space="preserve"> )</t>
    </r>
  </si>
  <si>
    <t>https://opacplus.bsb-muenchen.de/title/BV040786622</t>
  </si>
  <si>
    <t>opacplus.bsb-muenchen.de/discovery/search?vid=49BVB_BSB:VU1&amp;mode=advanced / digitale-sammlungen.de</t>
  </si>
  <si>
    <t>Princeton University</t>
  </si>
  <si>
    <t>catalog.princeton.edu/advanced</t>
  </si>
  <si>
    <t>PU: 3294.5.368</t>
  </si>
  <si>
    <t>PU</t>
  </si>
  <si>
    <t>Princeton (USA)</t>
  </si>
  <si>
    <t>https://catalog.princeton.edu/catalog/9929044413506421</t>
  </si>
  <si>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NjsuAAAAYAAJ</t>
    </r>
  </si>
  <si>
    <t>[18XX]</t>
  </si>
  <si>
    <t>- "5e ÉDITION ILLUSTRÉE" [TP];
- "Gravures par Best, I.eloir, Hotelin et Regnier" [TP];
- 2 addresses [TP].</t>
  </si>
  <si>
    <r>
      <t>23B</t>
    </r>
    <r>
      <rPr>
        <b/>
        <vertAlign val="superscript"/>
        <sz val="11"/>
        <color rgb="FF00B050"/>
        <rFont val="Calibri"/>
        <family val="2"/>
        <scheme val="minor"/>
      </rPr>
      <t>5</t>
    </r>
  </si>
  <si>
    <r>
      <t>23B</t>
    </r>
    <r>
      <rPr>
        <b/>
        <vertAlign val="superscript"/>
        <sz val="11"/>
        <color rgb="FF00B050"/>
        <rFont val="Calibri"/>
        <family val="2"/>
        <scheme val="minor"/>
      </rPr>
      <t>4</t>
    </r>
  </si>
  <si>
    <r>
      <t>Garnier Frères (FC, TP1, TP2);
Garnier Frères &amp; Mon. Hautec</t>
    </r>
    <r>
      <rPr>
        <sz val="11"/>
        <color theme="1"/>
        <rFont val="Calibri"/>
        <family val="2"/>
      </rPr>
      <t>œ</t>
    </r>
    <r>
      <rPr>
        <sz val="11"/>
        <color theme="1"/>
        <rFont val="Calibri"/>
        <family val="2"/>
        <scheme val="minor"/>
      </rPr>
      <t>ur (BC).</t>
    </r>
  </si>
  <si>
    <r>
      <t>Aubert [Pub, TP]
Galerie Vero[</t>
    </r>
    <r>
      <rPr>
        <sz val="11"/>
        <color theme="1"/>
        <rFont val="Calibri"/>
        <family val="2"/>
        <scheme val="minor"/>
      </rPr>
      <t>-]Dodat [Pub, TP]</t>
    </r>
  </si>
  <si>
    <r>
      <t>Aubert [TP]
Galerie Vero[</t>
    </r>
    <r>
      <rPr>
        <sz val="11"/>
        <color theme="1"/>
        <rFont val="Calibri"/>
        <family val="2"/>
        <scheme val="minor"/>
      </rPr>
      <t>-]Dodat [TP]</t>
    </r>
  </si>
  <si>
    <r>
      <t>Garnier Frères (FC)
Garnier Frères &amp; Mon. Hautec</t>
    </r>
    <r>
      <rPr>
        <sz val="11"/>
        <color theme="1"/>
        <rFont val="Calibri"/>
        <family val="2"/>
      </rPr>
      <t>œ</t>
    </r>
    <r>
      <rPr>
        <sz val="11"/>
        <color theme="1"/>
        <rFont val="Calibri"/>
        <family val="2"/>
        <scheme val="minor"/>
      </rPr>
      <t>ur (BC)</t>
    </r>
  </si>
  <si>
    <r>
      <t xml:space="preserve">Rodolphe Töpffer Detailed </t>
    </r>
    <r>
      <rPr>
        <b/>
        <sz val="22"/>
        <color rgb="FFFF0000"/>
        <rFont val="Calibri"/>
        <family val="2"/>
        <scheme val="minor"/>
      </rPr>
      <t>e-</t>
    </r>
    <r>
      <rPr>
        <b/>
        <sz val="22"/>
        <color rgb="FF444444"/>
        <rFont val="Calibri"/>
        <family val="2"/>
        <scheme val="minor"/>
      </rPr>
      <t>Bibliography: Albums de “littérature en estampes” and other works</t>
    </r>
  </si>
  <si>
    <t>- replaced (76) grey values by black in "Albums";</t>
  </si>
  <si>
    <t>- "6e ÉDITION ILLUSTRÉE" [TP];
- "Gravures par Best, I.eloir, Hotelin et Regnier" [TP].</t>
  </si>
  <si>
    <r>
      <rPr>
        <sz val="10"/>
        <rFont val="Calibri"/>
        <family val="2"/>
        <scheme val="minor"/>
      </rPr>
      <t>- FC: "</t>
    </r>
    <r>
      <rPr>
        <b/>
        <sz val="10"/>
        <color rgb="FFFF0000"/>
        <rFont val="Calibri"/>
        <family val="2"/>
        <scheme val="minor"/>
      </rPr>
      <t>5e</t>
    </r>
    <r>
      <rPr>
        <sz val="10"/>
        <rFont val="Calibri"/>
        <family val="2"/>
        <scheme val="minor"/>
      </rPr>
      <t xml:space="preserve"> édition illustrée";
- BC: cat. Garnier Frères (incl. RT titles);
-</t>
    </r>
    <r>
      <rPr>
        <sz val="10"/>
        <color rgb="FFFF0000"/>
        <rFont val="Calibri"/>
        <family val="2"/>
        <scheme val="minor"/>
      </rPr>
      <t xml:space="preserve"> bad digitization, based on </t>
    </r>
    <r>
      <rPr>
        <b/>
        <sz val="10"/>
        <color rgb="FFFF0000"/>
        <rFont val="Calibri"/>
        <family val="2"/>
        <scheme val="minor"/>
      </rPr>
      <t>b/w</t>
    </r>
    <r>
      <rPr>
        <sz val="10"/>
        <color rgb="FFFF0000"/>
        <rFont val="Calibri"/>
        <family val="2"/>
        <scheme val="minor"/>
      </rPr>
      <t xml:space="preserve"> micro-film.</t>
    </r>
  </si>
  <si>
    <t>J. Claye [FTv]</t>
  </si>
  <si>
    <r>
      <rPr>
        <b/>
        <sz val="10"/>
        <color rgb="FF00B050"/>
        <rFont val="Calibri"/>
        <family val="2"/>
        <scheme val="minor"/>
      </rPr>
      <t>FC</t>
    </r>
    <r>
      <rPr>
        <sz val="10"/>
        <color theme="1"/>
        <rFont val="Calibri"/>
        <family val="2"/>
        <scheme val="minor"/>
      </rPr>
      <t xml:space="preserve">, FP, TP, Pref, 3-423, ToC, Grav,  </t>
    </r>
    <r>
      <rPr>
        <b/>
        <sz val="10"/>
        <color rgb="FF00B050"/>
        <rFont val="Calibri"/>
        <family val="2"/>
        <scheme val="minor"/>
      </rPr>
      <t>BC</t>
    </r>
  </si>
  <si>
    <t>(NON illustrated !)</t>
  </si>
  <si>
    <t>BNF: 4-Y2-82</t>
  </si>
  <si>
    <t>https://catalogue.bnf.fr/ark:/12148/cb31480146f  [notice "FRBNF31480146"]</t>
  </si>
  <si>
    <t>https://gallica.bnf.fr/ark:/12148/bpt6k5500723m/f1.image/f1n519.pdf</t>
  </si>
  <si>
    <t>[tr.ed. ?]</t>
  </si>
  <si>
    <t>lib.umich.edu</t>
  </si>
  <si>
    <r>
      <t>katalog.slub-dresden.de/</t>
    </r>
    <r>
      <rPr>
        <b/>
        <sz val="11"/>
        <color rgb="FFFF0000"/>
        <rFont val="Calibri"/>
        <family val="2"/>
        <scheme val="minor"/>
      </rPr>
      <t>en</t>
    </r>
  </si>
  <si>
    <r>
      <t>nkp.cz/</t>
    </r>
    <r>
      <rPr>
        <b/>
        <sz val="11"/>
        <color rgb="FFFF0000"/>
        <rFont val="Calibri"/>
        <family val="2"/>
        <scheme val="minor"/>
      </rPr>
      <t>en</t>
    </r>
  </si>
  <si>
    <r>
      <t>bne.es/</t>
    </r>
    <r>
      <rPr>
        <b/>
        <sz val="11"/>
        <color rgb="FFFF0000"/>
        <rFont val="Calibri"/>
        <family val="2"/>
        <scheme val="minor"/>
      </rPr>
      <t>en</t>
    </r>
  </si>
  <si>
    <t>- added "NG" (6e) @ BnF;</t>
  </si>
  <si>
    <r>
      <t>bnc.cat/</t>
    </r>
    <r>
      <rPr>
        <b/>
        <sz val="11"/>
        <color rgb="FFFF0000"/>
        <rFont val="Calibri"/>
        <family val="2"/>
        <scheme val="minor"/>
      </rPr>
      <t>eng</t>
    </r>
    <r>
      <rPr>
        <sz val="11"/>
        <color theme="1"/>
        <rFont val="Calibri"/>
        <family val="2"/>
        <scheme val="minor"/>
      </rPr>
      <t>/Catalogues</t>
    </r>
  </si>
  <si>
    <r>
      <t>https://books.</t>
    </r>
    <r>
      <rPr>
        <b/>
        <sz val="11"/>
        <color theme="1"/>
        <rFont val="Calibri"/>
        <family val="2"/>
        <scheme val="minor"/>
      </rPr>
      <t>google</t>
    </r>
    <r>
      <rPr>
        <sz val="11"/>
        <color theme="1"/>
        <rFont val="Calibri"/>
        <family val="2"/>
        <scheme val="minor"/>
      </rPr>
      <t>.com/books?id=</t>
    </r>
    <r>
      <rPr>
        <b/>
        <sz val="11"/>
        <color rgb="FF00B050"/>
        <rFont val="Calibri"/>
        <family val="2"/>
        <scheme val="minor"/>
      </rPr>
      <t>eFEshmCcoUcC</t>
    </r>
  </si>
  <si>
    <t>https://explora.bnc.cat/permalink/34CSUC_BC/1if0lsq/alma991015949389706717</t>
  </si>
  <si>
    <t>BC: A 83-8-3128</t>
  </si>
  <si>
    <t/>
  </si>
  <si>
    <r>
      <rPr>
        <b/>
        <sz val="10"/>
        <color rgb="FF00B050"/>
        <rFont val="Calibri"/>
        <family val="2"/>
        <scheme val="minor"/>
      </rPr>
      <t>FC</t>
    </r>
    <r>
      <rPr>
        <sz val="10"/>
        <color theme="1"/>
        <rFont val="Calibri"/>
        <family val="2"/>
        <scheme val="minor"/>
      </rPr>
      <t xml:space="preserve">, FP, TP, Pref, </t>
    </r>
    <r>
      <rPr>
        <sz val="10"/>
        <color rgb="FF00B050"/>
        <rFont val="Calibri"/>
        <family val="2"/>
        <scheme val="minor"/>
      </rPr>
      <t>Ill</t>
    </r>
    <r>
      <rPr>
        <sz val="10"/>
        <color theme="1"/>
        <rFont val="Calibri"/>
        <family val="2"/>
        <scheme val="minor"/>
      </rPr>
      <t xml:space="preserve">, 1-350, ToC, </t>
    </r>
    <r>
      <rPr>
        <b/>
        <sz val="10"/>
        <color rgb="FF00B050"/>
        <rFont val="Calibri"/>
        <family val="2"/>
        <scheme val="minor"/>
      </rPr>
      <t>BC</t>
    </r>
  </si>
  <si>
    <t>- added "NG" (3e) @ BC, UT (2X);</t>
  </si>
  <si>
    <r>
      <rPr>
        <sz val="10"/>
        <color rgb="FF00B050"/>
        <rFont val="Calibri"/>
        <family val="2"/>
        <scheme val="minor"/>
      </rPr>
      <t>FC</t>
    </r>
    <r>
      <rPr>
        <sz val="10"/>
        <color theme="1"/>
        <rFont val="Calibri"/>
        <family val="2"/>
        <scheme val="minor"/>
      </rPr>
      <t xml:space="preserve">, FP, TP, Pref, </t>
    </r>
    <r>
      <rPr>
        <b/>
        <sz val="10"/>
        <color rgb="FFFF0000"/>
        <rFont val="Calibri"/>
        <family val="2"/>
        <scheme val="minor"/>
      </rPr>
      <t>Ill</t>
    </r>
    <r>
      <rPr>
        <sz val="10"/>
        <color theme="1"/>
        <rFont val="Calibri"/>
        <family val="2"/>
        <scheme val="minor"/>
      </rPr>
      <t xml:space="preserve">, 1-350, ToC, </t>
    </r>
    <r>
      <rPr>
        <b/>
        <sz val="10"/>
        <color rgb="FFFF0000"/>
        <rFont val="Calibri"/>
        <family val="2"/>
        <scheme val="minor"/>
      </rPr>
      <t>BC</t>
    </r>
  </si>
  <si>
    <r>
      <t xml:space="preserve">FP, TP, Pref, </t>
    </r>
    <r>
      <rPr>
        <b/>
        <sz val="10"/>
        <color rgb="FF00B050"/>
        <rFont val="Calibri"/>
        <family val="2"/>
        <scheme val="minor"/>
      </rPr>
      <t>Ill</t>
    </r>
    <r>
      <rPr>
        <sz val="10"/>
        <rFont val="Calibri"/>
        <family val="2"/>
        <scheme val="minor"/>
      </rPr>
      <t>, 1-350, ToC</t>
    </r>
  </si>
  <si>
    <r>
      <t xml:space="preserve">FP, TP, Pref, </t>
    </r>
    <r>
      <rPr>
        <b/>
        <sz val="10"/>
        <color rgb="FF00B050"/>
        <rFont val="Calibri"/>
        <family val="2"/>
        <scheme val="minor"/>
      </rPr>
      <t>Ill</t>
    </r>
    <r>
      <rPr>
        <sz val="10"/>
        <color theme="1"/>
        <rFont val="Calibri"/>
        <family val="2"/>
        <scheme val="minor"/>
      </rPr>
      <t>, 1-350, ToC</t>
    </r>
  </si>
  <si>
    <r>
      <t>M.T</t>
    </r>
    <r>
      <rPr>
        <b/>
        <sz val="11"/>
        <color rgb="FF00B050"/>
        <rFont val="Calibri"/>
        <family val="2"/>
        <scheme val="minor"/>
      </rPr>
      <t>ö</t>
    </r>
    <r>
      <rPr>
        <sz val="11"/>
        <color theme="1"/>
        <rFont val="Calibri"/>
        <family val="2"/>
        <scheme val="minor"/>
      </rPr>
      <t>pffer [TP]</t>
    </r>
  </si>
  <si>
    <t>23A</t>
  </si>
  <si>
    <t>1841</t>
  </si>
  <si>
    <t>Cat, TP, Letter, 1-435, ToC</t>
  </si>
  <si>
    <t>Béthune et Plon [Cat]</t>
  </si>
  <si>
    <t>UT: LF T673n</t>
  </si>
  <si>
    <r>
      <t>https://</t>
    </r>
    <r>
      <rPr>
        <b/>
        <sz val="11"/>
        <color theme="1"/>
        <rFont val="Calibri"/>
        <family val="2"/>
        <scheme val="minor"/>
      </rPr>
      <t>archive</t>
    </r>
    <r>
      <rPr>
        <sz val="11"/>
        <color theme="1"/>
        <rFont val="Calibri"/>
        <family val="2"/>
        <scheme val="minor"/>
      </rPr>
      <t>.org/download/nouvellesgenevoi00topfuoft/nouvellesgenevoi00topfuoft.pdf</t>
    </r>
  </si>
  <si>
    <t>https://librarysearch.library.utoronto.ca/permalink/01UTORONTO_INST/1no0b6e/alma991106742249106196</t>
  </si>
  <si>
    <t>- added "NG" (OE) @ BCUL, BSB;</t>
  </si>
  <si>
    <t>BSB: P.o.gall. 2137</t>
  </si>
  <si>
    <t>https://opacplus.bsb-muenchen.de/title/BV021021453</t>
  </si>
  <si>
    <t>1842</t>
  </si>
  <si>
    <r>
      <t>23A</t>
    </r>
    <r>
      <rPr>
        <b/>
        <vertAlign val="superscript"/>
        <sz val="11"/>
        <color rgb="FF00B050"/>
        <rFont val="Calibri"/>
        <family val="2"/>
        <scheme val="minor"/>
      </rPr>
      <t>1</t>
    </r>
  </si>
  <si>
    <r>
      <t xml:space="preserve">Le Presbytère; </t>
    </r>
    <r>
      <rPr>
        <i/>
        <sz val="8"/>
        <rFont val="Calibri"/>
        <family val="2"/>
        <scheme val="minor"/>
      </rPr>
      <t>[1-45]</t>
    </r>
    <r>
      <rPr>
        <sz val="8"/>
        <rFont val="Calibri"/>
        <family val="2"/>
        <scheme val="minor"/>
      </rPr>
      <t xml:space="preserve">
La Bibliothèque de mon Oncle; </t>
    </r>
    <r>
      <rPr>
        <i/>
        <sz val="8"/>
        <rFont val="Calibri"/>
        <family val="2"/>
        <scheme val="minor"/>
      </rPr>
      <t>[47-227]</t>
    </r>
    <r>
      <rPr>
        <sz val="8"/>
        <rFont val="Calibri"/>
        <family val="2"/>
        <scheme val="minor"/>
      </rPr>
      <t xml:space="preserve">
L'Héritage; </t>
    </r>
    <r>
      <rPr>
        <i/>
        <sz val="8"/>
        <rFont val="Calibri"/>
        <family val="2"/>
        <scheme val="minor"/>
      </rPr>
      <t>[229-292]</t>
    </r>
    <r>
      <rPr>
        <sz val="8"/>
        <rFont val="Calibri"/>
        <family val="2"/>
        <scheme val="minor"/>
      </rPr>
      <t xml:space="preserve">
Le Col d'Anterne; </t>
    </r>
    <r>
      <rPr>
        <i/>
        <sz val="8"/>
        <rFont val="Calibri"/>
        <family val="2"/>
        <scheme val="minor"/>
      </rPr>
      <t>[293-317]</t>
    </r>
    <r>
      <rPr>
        <sz val="8"/>
        <rFont val="Calibri"/>
        <family val="2"/>
        <scheme val="minor"/>
      </rPr>
      <t xml:space="preserve">
Le Lac de Gers; </t>
    </r>
    <r>
      <rPr>
        <i/>
        <sz val="8"/>
        <rFont val="Calibri"/>
        <family val="2"/>
        <scheme val="minor"/>
      </rPr>
      <t>[319-338]</t>
    </r>
    <r>
      <rPr>
        <sz val="8"/>
        <rFont val="Calibri"/>
        <family val="2"/>
        <scheme val="minor"/>
      </rPr>
      <t xml:space="preserve">
La Vallée de Trient; </t>
    </r>
    <r>
      <rPr>
        <i/>
        <sz val="8"/>
        <rFont val="Calibri"/>
        <family val="2"/>
        <scheme val="minor"/>
      </rPr>
      <t>[339-368]</t>
    </r>
    <r>
      <rPr>
        <sz val="8"/>
        <rFont val="Calibri"/>
        <family val="2"/>
        <scheme val="minor"/>
      </rPr>
      <t xml:space="preserve">
La Traversée; </t>
    </r>
    <r>
      <rPr>
        <i/>
        <sz val="8"/>
        <rFont val="Calibri"/>
        <family val="2"/>
        <scheme val="minor"/>
      </rPr>
      <t>[369-392]</t>
    </r>
    <r>
      <rPr>
        <sz val="8"/>
        <rFont val="Calibri"/>
        <family val="2"/>
        <scheme val="minor"/>
      </rPr>
      <t xml:space="preserve">
Le Grand Saint-Bernard; </t>
    </r>
    <r>
      <rPr>
        <i/>
        <sz val="8"/>
        <rFont val="Calibri"/>
        <family val="2"/>
        <scheme val="minor"/>
      </rPr>
      <t>[395-416]</t>
    </r>
    <r>
      <rPr>
        <sz val="8"/>
        <rFont val="Calibri"/>
        <family val="2"/>
        <scheme val="minor"/>
      </rPr>
      <t xml:space="preserve">
La Peur. [</t>
    </r>
    <r>
      <rPr>
        <i/>
        <sz val="8"/>
        <rFont val="Calibri"/>
        <family val="2"/>
        <scheme val="minor"/>
      </rPr>
      <t>417-435]</t>
    </r>
  </si>
  <si>
    <t>https://dbooks.bodleian.ox.ac.uk/books/PDFs/N11249163.pdf</t>
  </si>
  <si>
    <t>- added "NG" (Charpentier, OE) @ BSB, UT;</t>
  </si>
  <si>
    <t>- added "NG" (Charpentier, 2e) @ OU;</t>
  </si>
  <si>
    <t>OU: VET.FR.III.B.3395</t>
  </si>
  <si>
    <r>
      <rPr>
        <sz val="11"/>
        <color rgb="FFFF0000"/>
        <rFont val="Calibri"/>
        <family val="2"/>
        <scheme val="minor"/>
      </rPr>
      <t>n/a</t>
    </r>
    <r>
      <rPr>
        <sz val="11"/>
        <rFont val="Calibri"/>
        <family val="2"/>
        <scheme val="minor"/>
      </rPr>
      <t xml:space="preserve">
    (= https://books.google.com/books?id=</t>
    </r>
    <r>
      <rPr>
        <b/>
        <sz val="11"/>
        <color rgb="FF00B050"/>
        <rFont val="Calibri"/>
        <family val="2"/>
        <scheme val="minor"/>
      </rPr>
      <t>tyQ6AAAAcAAJ</t>
    </r>
    <r>
      <rPr>
        <sz val="11"/>
        <rFont val="Calibri"/>
        <family val="2"/>
        <scheme val="minor"/>
      </rPr>
      <t xml:space="preserve"> )</t>
    </r>
  </si>
  <si>
    <t>https://solo.bodleian.ox.ac.uk/permalink/44OXF_INST/rl48sd/alma990131916690107026</t>
  </si>
  <si>
    <t>Excel specifics</t>
  </si>
  <si>
    <t>- WIP WARNING:</t>
  </si>
  <si>
    <t>Statistics</t>
  </si>
  <si>
    <t>This file contains statistics for most major components (albums, and all compiilations)</t>
  </si>
  <si>
    <r>
      <t xml:space="preserve">They count the number of e-copies, and also how many are complete, or digitzed by </t>
    </r>
    <r>
      <rPr>
        <b/>
        <sz val="11"/>
        <color rgb="FFFF0000"/>
        <rFont val="Calibri"/>
        <family val="2"/>
        <scheme val="minor"/>
      </rPr>
      <t>Google Books</t>
    </r>
    <r>
      <rPr>
        <sz val="11"/>
        <color theme="1"/>
        <rFont val="Calibri"/>
        <family val="2"/>
        <scheme val="minor"/>
      </rPr>
      <t>.</t>
    </r>
  </si>
  <si>
    <t>Currenetly, the Grand Totals are:</t>
  </si>
  <si>
    <r>
      <rPr>
        <b/>
        <sz val="11"/>
        <color rgb="FF00B050"/>
        <rFont val="Calibri"/>
        <family val="2"/>
        <scheme val="minor"/>
      </rPr>
      <t>15</t>
    </r>
    <r>
      <rPr>
        <sz val="11"/>
        <rFont val="Calibri"/>
        <family val="2"/>
        <scheme val="minor"/>
      </rPr>
      <t>-19 Jul 2026</t>
    </r>
  </si>
  <si>
    <t>Édouard Blot [FTv]</t>
  </si>
  <si>
    <t>FP, TP, Pref, 3-372, ToC, Grav</t>
  </si>
  <si>
    <t>UM</t>
  </si>
  <si>
    <r>
      <rPr>
        <u/>
        <sz val="11"/>
        <color rgb="FF444444"/>
        <rFont val="Calibri"/>
        <family val="2"/>
        <scheme val="minor"/>
      </rPr>
      <t>U</t>
    </r>
    <r>
      <rPr>
        <sz val="11"/>
        <color rgb="FF444444"/>
        <rFont val="Calibri"/>
        <family val="2"/>
        <scheme val="minor"/>
      </rPr>
      <t xml:space="preserve">niversity of </t>
    </r>
    <r>
      <rPr>
        <u/>
        <sz val="11"/>
        <color rgb="FF444444"/>
        <rFont val="Calibri"/>
        <family val="2"/>
        <scheme val="minor"/>
      </rPr>
      <t>M</t>
    </r>
    <r>
      <rPr>
        <sz val="11"/>
        <color rgb="FF444444"/>
        <rFont val="Calibri"/>
        <family val="2"/>
        <scheme val="minor"/>
      </rPr>
      <t>innesota</t>
    </r>
  </si>
  <si>
    <t>- added "PU", "UM" to "Acronyms";</t>
  </si>
  <si>
    <t>- added "NG" (5e) @ UM;</t>
  </si>
  <si>
    <t>lib.umn.edu</t>
  </si>
  <si>
    <t>UM: Quarto 844T57 Ona</t>
  </si>
  <si>
    <r>
      <t xml:space="preserve">n/a
</t>
    </r>
    <r>
      <rPr>
        <sz val="11"/>
        <rFont val="Calibri"/>
        <family val="2"/>
        <scheme val="minor"/>
      </rPr>
      <t xml:space="preserve">    [= https://babel.</t>
    </r>
    <r>
      <rPr>
        <b/>
        <sz val="11"/>
        <color rgb="FFFF0000"/>
        <rFont val="Calibri"/>
        <family val="2"/>
        <scheme val="minor"/>
      </rPr>
      <t>hathitrust</t>
    </r>
    <r>
      <rPr>
        <sz val="11"/>
        <rFont val="Calibri"/>
        <family val="2"/>
        <scheme val="minor"/>
      </rPr>
      <t>.org/cgi/pt?id=umn.31951002181340d&amp;seq=9 ]</t>
    </r>
  </si>
  <si>
    <t>https://primo.lib.umn.edu/permalink/01UMN_INST/1u74k6p/alma9960716850001701</t>
  </si>
  <si>
    <r>
      <t xml:space="preserve">La Bibliothèque de mon Oncle; </t>
    </r>
    <r>
      <rPr>
        <i/>
        <sz val="8"/>
        <rFont val="Calibri"/>
        <family val="2"/>
        <scheme val="minor"/>
      </rPr>
      <t>[3-161]</t>
    </r>
    <r>
      <rPr>
        <sz val="8"/>
        <rFont val="Calibri"/>
        <family val="2"/>
        <scheme val="minor"/>
      </rPr>
      <t xml:space="preserve">
Les Deux Scheidegg; </t>
    </r>
    <r>
      <rPr>
        <i/>
        <sz val="8"/>
        <rFont val="Calibri"/>
        <family val="2"/>
        <scheme val="minor"/>
      </rPr>
      <t>[163-193]</t>
    </r>
    <r>
      <rPr>
        <sz val="8"/>
        <rFont val="Calibri"/>
        <family val="2"/>
        <scheme val="minor"/>
      </rPr>
      <t xml:space="preserve">
L’Héritage; </t>
    </r>
    <r>
      <rPr>
        <i/>
        <sz val="8"/>
        <rFont val="Calibri"/>
        <family val="2"/>
        <scheme val="minor"/>
      </rPr>
      <t>[195-240]</t>
    </r>
    <r>
      <rPr>
        <sz val="8"/>
        <rFont val="Calibri"/>
        <family val="2"/>
        <scheme val="minor"/>
      </rPr>
      <t xml:space="preserve">
Le Col d'Anterne; [241-257]
Élisa et Widmer; </t>
    </r>
    <r>
      <rPr>
        <i/>
        <sz val="8"/>
        <rFont val="Calibri"/>
        <family val="2"/>
        <scheme val="minor"/>
      </rPr>
      <t>[259-284]</t>
    </r>
    <r>
      <rPr>
        <sz val="8"/>
        <rFont val="Calibri"/>
        <family val="2"/>
        <scheme val="minor"/>
      </rPr>
      <t xml:space="preserve">
Le Lac de Gers; </t>
    </r>
    <r>
      <rPr>
        <i/>
        <sz val="8"/>
        <rFont val="Calibri"/>
        <family val="2"/>
        <scheme val="minor"/>
      </rPr>
      <t>[285-297]</t>
    </r>
    <r>
      <rPr>
        <sz val="8"/>
        <rFont val="Calibri"/>
        <family val="2"/>
        <scheme val="minor"/>
      </rPr>
      <t xml:space="preserve">
La Traversée; </t>
    </r>
    <r>
      <rPr>
        <i/>
        <sz val="8"/>
        <rFont val="Calibri"/>
        <family val="2"/>
        <scheme val="minor"/>
      </rPr>
      <t>[299-315]</t>
    </r>
    <r>
      <rPr>
        <sz val="8"/>
        <rFont val="Calibri"/>
        <family val="2"/>
        <scheme val="minor"/>
      </rPr>
      <t xml:space="preserve">
La Vallée de Trient; </t>
    </r>
    <r>
      <rPr>
        <i/>
        <sz val="8"/>
        <rFont val="Calibri"/>
        <family val="2"/>
        <scheme val="minor"/>
      </rPr>
      <t>[317-336]</t>
    </r>
    <r>
      <rPr>
        <sz val="8"/>
        <rFont val="Calibri"/>
        <family val="2"/>
        <scheme val="minor"/>
      </rPr>
      <t xml:space="preserve">
Le Grand Saint-Bernard; </t>
    </r>
    <r>
      <rPr>
        <i/>
        <sz val="8"/>
        <rFont val="Calibri"/>
        <family val="2"/>
        <scheme val="minor"/>
      </rPr>
      <t>[337-351]</t>
    </r>
    <r>
      <rPr>
        <sz val="8"/>
        <rFont val="Calibri"/>
        <family val="2"/>
        <scheme val="minor"/>
      </rPr>
      <t xml:space="preserve">
La Peur. </t>
    </r>
    <r>
      <rPr>
        <i/>
        <sz val="8"/>
        <rFont val="Calibri"/>
        <family val="2"/>
        <scheme val="minor"/>
      </rPr>
      <t>[353-372]</t>
    </r>
  </si>
  <si>
    <r>
      <t xml:space="preserve">La Bibliothèque de mon Oncle; </t>
    </r>
    <r>
      <rPr>
        <i/>
        <sz val="8"/>
        <rFont val="Calibri"/>
        <family val="2"/>
        <scheme val="minor"/>
      </rPr>
      <t>[1-148]</t>
    </r>
    <r>
      <rPr>
        <sz val="8"/>
        <rFont val="Calibri"/>
        <family val="2"/>
        <scheme val="minor"/>
      </rPr>
      <t xml:space="preserve">
Les Deux Scheidegg </t>
    </r>
    <r>
      <rPr>
        <b/>
        <sz val="8"/>
        <color rgb="FF00B050"/>
        <rFont val="Calibri"/>
        <family val="2"/>
        <scheme val="minor"/>
      </rPr>
      <t>[OE]</t>
    </r>
    <r>
      <rPr>
        <sz val="8"/>
        <rFont val="Calibri"/>
        <family val="2"/>
        <scheme val="minor"/>
      </rPr>
      <t xml:space="preserve">; </t>
    </r>
    <r>
      <rPr>
        <i/>
        <sz val="8"/>
        <rFont val="Calibri"/>
        <family val="2"/>
        <scheme val="minor"/>
      </rPr>
      <t>[149-177]</t>
    </r>
    <r>
      <rPr>
        <sz val="8"/>
        <rFont val="Calibri"/>
        <family val="2"/>
        <scheme val="minor"/>
      </rPr>
      <t xml:space="preserve">
L’Héritage; </t>
    </r>
    <r>
      <rPr>
        <i/>
        <sz val="8"/>
        <rFont val="Calibri"/>
        <family val="2"/>
        <scheme val="minor"/>
      </rPr>
      <t>[179-223]</t>
    </r>
    <r>
      <rPr>
        <sz val="8"/>
        <rFont val="Calibri"/>
        <family val="2"/>
        <scheme val="minor"/>
      </rPr>
      <t xml:space="preserve">
Le Col d'Anterne; [225-240]
Élisa et Widmer; </t>
    </r>
    <r>
      <rPr>
        <i/>
        <sz val="8"/>
        <rFont val="Calibri"/>
        <family val="2"/>
        <scheme val="minor"/>
      </rPr>
      <t>[241-264]</t>
    </r>
    <r>
      <rPr>
        <sz val="8"/>
        <rFont val="Calibri"/>
        <family val="2"/>
        <scheme val="minor"/>
      </rPr>
      <t xml:space="preserve">
Le Lac de Gers; </t>
    </r>
    <r>
      <rPr>
        <i/>
        <sz val="8"/>
        <rFont val="Calibri"/>
        <family val="2"/>
        <scheme val="minor"/>
      </rPr>
      <t>[265-277]</t>
    </r>
    <r>
      <rPr>
        <sz val="8"/>
        <rFont val="Calibri"/>
        <family val="2"/>
        <scheme val="minor"/>
      </rPr>
      <t xml:space="preserve">
La Traversée; </t>
    </r>
    <r>
      <rPr>
        <i/>
        <sz val="8"/>
        <rFont val="Calibri"/>
        <family val="2"/>
        <scheme val="minor"/>
      </rPr>
      <t>[279-294]</t>
    </r>
    <r>
      <rPr>
        <sz val="8"/>
        <rFont val="Calibri"/>
        <family val="2"/>
        <scheme val="minor"/>
      </rPr>
      <t xml:space="preserve">
La Vallée de Trient; </t>
    </r>
    <r>
      <rPr>
        <i/>
        <sz val="8"/>
        <rFont val="Calibri"/>
        <family val="2"/>
        <scheme val="minor"/>
      </rPr>
      <t>[295-313]</t>
    </r>
    <r>
      <rPr>
        <sz val="8"/>
        <rFont val="Calibri"/>
        <family val="2"/>
        <scheme val="minor"/>
      </rPr>
      <t xml:space="preserve">
Le Grand Saint-Bernard; </t>
    </r>
    <r>
      <rPr>
        <i/>
        <sz val="8"/>
        <rFont val="Calibri"/>
        <family val="2"/>
        <scheme val="minor"/>
      </rPr>
      <t>[315-329]</t>
    </r>
    <r>
      <rPr>
        <sz val="8"/>
        <rFont val="Calibri"/>
        <family val="2"/>
        <scheme val="minor"/>
      </rPr>
      <t xml:space="preserve">
La Peur. </t>
    </r>
    <r>
      <rPr>
        <i/>
        <sz val="8"/>
        <rFont val="Calibri"/>
        <family val="2"/>
        <scheme val="minor"/>
      </rPr>
      <t>[331-350]</t>
    </r>
  </si>
  <si>
    <t xml:space="preserve">BML: </t>
  </si>
  <si>
    <t>Duplicate version MK, and change its name to "RT_vdd.mm.2026.xlsx".</t>
  </si>
  <si>
    <t>- reshuffled "Introduction", &amp; adding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</si>
</sst>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quot;]&quot;"/>
    <numFmt numFmtId="165" formatCode=";;;"/>
    <numFmt numFmtId="167" formatCode="&quot;(&quot;0&quot;)&quot;"/>
  </numFmts>
  <fonts count="98">
    <font>
      <sz val="11"/>
      <color theme="1"/>
      <name val="Calibri"/>
      <family val="2"/>
      <scheme val="minor"/>
    </font>
    <font>
      <sz val="11"/>
      <color theme="1"/>
      <name val="Calibri"/>
      <family val="2"/>
    </font>
    <font>
      <sz val="22"/>
      <color rgb="FF444444"/>
      <name val="Oswald"/>
    </font>
    <font>
      <sz val="11"/>
      <color rgb="FF444444"/>
      <name val="Lato"/>
    </font>
    <font>
      <b/>
      <sz val="11"/>
      <color rgb="FF444444"/>
      <name val="Lato"/>
    </font>
    <font>
      <sz val="8"/>
      <color rgb="FF444444"/>
      <name val="Lato"/>
    </font>
    <font>
      <b/>
      <sz val="8"/>
      <color rgb="FF444444"/>
      <name val="Lato"/>
    </font>
    <font>
      <sz val="8"/>
      <color rgb="FF000000"/>
      <name val="Lato"/>
    </font>
    <font>
      <b/>
      <i/>
      <sz val="11"/>
      <color rgb="FF444444"/>
      <name val="Lato"/>
    </font>
    <font>
      <i/>
      <sz val="11"/>
      <color rgb="FF444444"/>
      <name val="Lato"/>
    </font>
    <font>
      <sz val="11"/>
      <color rgb="FF000000"/>
      <name val="Lato"/>
    </font>
    <font>
      <sz val="25"/>
      <color rgb="FF444444"/>
      <name val="Oswald"/>
    </font>
    <font>
      <u/>
      <sz val="11"/>
      <color theme="10"/>
      <name val="Calibri"/>
      <family val="2"/>
      <scheme val="minor"/>
    </font>
    <font>
      <b/>
      <sz val="22"/>
      <color rgb="FF444444"/>
      <name val="Calibri"/>
      <family val="2"/>
      <scheme val="minor"/>
    </font>
    <font>
      <b/>
      <sz val="11"/>
      <color theme="1"/>
      <name val="Calibri"/>
      <family val="2"/>
      <scheme val="minor"/>
    </font>
    <font>
      <b/>
      <sz val="11"/>
      <color rgb="FF00B050"/>
      <name val="Calibri"/>
      <family val="2"/>
      <scheme val="minor"/>
    </font>
    <font>
      <b/>
      <i/>
      <sz val="11"/>
      <color rgb="FF444444"/>
      <name val="Calibri"/>
      <family val="2"/>
      <scheme val="minor"/>
    </font>
    <font>
      <sz val="11"/>
      <color rgb="FF444444"/>
      <name val="Calibri"/>
      <family val="2"/>
      <scheme val="minor"/>
    </font>
    <font>
      <sz val="11"/>
      <color rgb="FF000000"/>
      <name val="Calibri"/>
      <family val="2"/>
      <scheme val="minor"/>
    </font>
    <font>
      <sz val="10"/>
      <color theme="1"/>
      <name val="Calibri"/>
      <family val="2"/>
      <scheme val="minor"/>
    </font>
    <font>
      <u/>
      <sz val="11"/>
      <color rgb="FF444444"/>
      <name val="Calibri"/>
      <family val="2"/>
      <scheme val="minor"/>
    </font>
    <font>
      <b/>
      <sz val="11"/>
      <color rgb="FFFF0000"/>
      <name val="Calibri"/>
      <family val="2"/>
      <scheme val="minor"/>
    </font>
    <font>
      <b/>
      <sz val="12"/>
      <color theme="1"/>
      <name val="Calibri"/>
      <family val="2"/>
      <scheme val="minor"/>
    </font>
    <font>
      <b/>
      <sz val="14"/>
      <color rgb="FF00B050"/>
      <name val="Calibri"/>
      <family val="2"/>
      <scheme val="minor"/>
    </font>
    <font>
      <b/>
      <sz val="14"/>
      <color rgb="FFFF0000"/>
      <name val="Calibri"/>
      <family val="2"/>
      <scheme val="minor"/>
    </font>
    <font>
      <sz val="11"/>
      <name val="Calibri"/>
      <family val="2"/>
      <scheme val="minor"/>
    </font>
    <font>
      <sz val="12"/>
      <color theme="1"/>
      <name val="Calibri"/>
      <family val="2"/>
      <scheme val="minor"/>
    </font>
    <font>
      <sz val="11"/>
      <color rgb="FFFF0000"/>
      <name val="Calibri"/>
      <family val="2"/>
      <scheme val="minor"/>
    </font>
    <font>
      <b/>
      <sz val="14"/>
      <color theme="1"/>
      <name val="Calibri"/>
      <family val="2"/>
      <scheme val="minor"/>
    </font>
    <font>
      <sz val="14"/>
      <color theme="1"/>
      <name val="Calibri"/>
      <family val="2"/>
      <scheme val="minor"/>
    </font>
    <font>
      <b/>
      <sz val="9"/>
      <color indexed="10"/>
      <name val="Tahoma"/>
      <family val="2"/>
    </font>
    <font>
      <i/>
      <sz val="11"/>
      <name val="Calibri"/>
      <family val="2"/>
      <scheme val="minor"/>
    </font>
    <font>
      <u/>
      <sz val="11"/>
      <color theme="1"/>
      <name val="Calibri"/>
      <family val="2"/>
      <scheme val="minor"/>
    </font>
    <font>
      <sz val="10"/>
      <color rgb="FFFF0000"/>
      <name val="Calibri"/>
      <family val="2"/>
      <scheme val="minor"/>
    </font>
    <font>
      <b/>
      <sz val="9"/>
      <color indexed="81"/>
      <name val="Tahoma"/>
      <family val="2"/>
    </font>
    <font>
      <sz val="9"/>
      <color indexed="81"/>
      <name val="Tahoma"/>
      <family val="2"/>
    </font>
    <font>
      <b/>
      <sz val="14"/>
      <color theme="0"/>
      <name val="Calibri"/>
      <family val="2"/>
      <scheme val="minor"/>
    </font>
    <font>
      <sz val="11"/>
      <color rgb="FF111111"/>
      <name val="Calibri"/>
      <family val="2"/>
      <scheme val="minor"/>
    </font>
    <font>
      <sz val="9"/>
      <color theme="1"/>
      <name val="Calibri"/>
      <family val="2"/>
      <scheme val="minor"/>
    </font>
    <font>
      <b/>
      <sz val="10"/>
      <color rgb="FFFF0000"/>
      <name val="Calibri"/>
      <family val="2"/>
      <scheme val="minor"/>
    </font>
    <font>
      <sz val="10"/>
      <name val="Calibri"/>
      <family val="2"/>
      <scheme val="minor"/>
    </font>
    <font>
      <b/>
      <sz val="11"/>
      <name val="Calibri"/>
      <family val="2"/>
      <scheme val="minor"/>
    </font>
    <font>
      <i/>
      <sz val="11"/>
      <color rgb="FF00B050"/>
      <name val="Calibri"/>
      <family val="2"/>
      <scheme val="minor"/>
    </font>
    <font>
      <b/>
      <sz val="11"/>
      <color rgb="FF111111"/>
      <name val="Calibri"/>
      <family val="2"/>
      <scheme val="minor"/>
    </font>
    <font>
      <sz val="10"/>
      <color rgb="FF111111"/>
      <name val="Calibri"/>
      <family val="2"/>
      <scheme val="minor"/>
    </font>
    <font>
      <sz val="12"/>
      <color rgb="FFFF0000"/>
      <name val="Calibri"/>
      <family val="2"/>
      <scheme val="minor"/>
    </font>
    <font>
      <b/>
      <sz val="11"/>
      <color rgb="FF00B0F0"/>
      <name val="Calibri"/>
      <family val="2"/>
      <scheme val="minor"/>
    </font>
    <font>
      <sz val="12"/>
      <color rgb="FF00B050"/>
      <name val="Calibri"/>
      <family val="2"/>
      <scheme val="minor"/>
    </font>
    <font>
      <b/>
      <sz val="10"/>
      <name val="Calibri"/>
      <family val="2"/>
      <scheme val="minor"/>
    </font>
    <font>
      <b/>
      <sz val="14"/>
      <name val="Calibri"/>
      <family val="2"/>
      <scheme val="minor"/>
    </font>
    <font>
      <sz val="11"/>
      <color rgb="FF00B050"/>
      <name val="Calibri"/>
      <family val="2"/>
      <scheme val="minor"/>
    </font>
    <font>
      <i/>
      <sz val="11"/>
      <color theme="1"/>
      <name val="Calibri"/>
      <family val="2"/>
      <scheme val="minor"/>
    </font>
    <font>
      <u/>
      <sz val="10"/>
      <color theme="1"/>
      <name val="Calibri"/>
      <family val="2"/>
      <scheme val="minor"/>
    </font>
    <font>
      <b/>
      <sz val="10"/>
      <color rgb="FF00B050"/>
      <name val="Calibri"/>
      <family val="2"/>
      <scheme val="minor"/>
    </font>
    <font>
      <b/>
      <i/>
      <sz val="14"/>
      <color rgb="FF00B050"/>
      <name val="Calibri"/>
      <family val="2"/>
      <scheme val="minor"/>
    </font>
    <font>
      <u/>
      <sz val="9"/>
      <color indexed="81"/>
      <name val="Tahoma"/>
      <family val="2"/>
    </font>
    <font>
      <b/>
      <vertAlign val="superscript"/>
      <sz val="11"/>
      <color rgb="FFFF0000"/>
      <name val="Calibri"/>
      <family val="2"/>
      <scheme val="minor"/>
    </font>
    <font>
      <b/>
      <sz val="14"/>
      <color rgb="FF0070C0"/>
      <name val="Calibri"/>
      <family val="2"/>
      <scheme val="minor"/>
    </font>
    <font>
      <sz val="8"/>
      <color theme="1"/>
      <name val="Calibri"/>
      <family val="2"/>
      <scheme val="minor"/>
    </font>
    <font>
      <u/>
      <sz val="10"/>
      <color rgb="FF111111"/>
      <name val="Calibri"/>
      <family val="2"/>
      <scheme val="minor"/>
    </font>
    <font>
      <strike/>
      <sz val="11"/>
      <color theme="1"/>
      <name val="Calibri"/>
      <family val="2"/>
      <scheme val="minor"/>
    </font>
    <font>
      <i/>
      <sz val="11"/>
      <color rgb="FFFF0000"/>
      <name val="Calibri"/>
      <family val="2"/>
      <scheme val="minor"/>
    </font>
    <font>
      <strike/>
      <sz val="11"/>
      <name val="Calibri"/>
      <family val="2"/>
      <scheme val="minor"/>
    </font>
    <font>
      <sz val="11"/>
      <color theme="1"/>
      <name val="Courier New"/>
      <family val="3"/>
    </font>
    <font>
      <b/>
      <sz val="10"/>
      <color theme="1"/>
      <name val="Calibri"/>
      <family val="2"/>
      <scheme val="minor"/>
    </font>
    <font>
      <i/>
      <sz val="10"/>
      <color theme="1"/>
      <name val="Calibri"/>
      <family val="2"/>
      <scheme val="minor"/>
    </font>
    <font>
      <sz val="9"/>
      <name val="Calibri"/>
      <family val="2"/>
      <scheme val="minor"/>
    </font>
    <font>
      <sz val="8.5"/>
      <color theme="1"/>
      <name val="Calibri"/>
      <family val="2"/>
      <scheme val="minor"/>
    </font>
    <font>
      <u/>
      <sz val="11"/>
      <name val="Calibri"/>
      <family val="2"/>
      <scheme val="minor"/>
    </font>
    <font>
      <b/>
      <i/>
      <sz val="9"/>
      <color indexed="10"/>
      <name val="Tahoma"/>
      <family val="2"/>
    </font>
    <font>
      <i/>
      <sz val="9"/>
      <color indexed="81"/>
      <name val="Tahoma"/>
      <family val="2"/>
    </font>
    <font>
      <i/>
      <u/>
      <sz val="9"/>
      <color indexed="81"/>
      <name val="Tahoma"/>
      <family val="2"/>
    </font>
    <font>
      <sz val="11"/>
      <color rgb="FF1F497D"/>
      <name val="Calibri"/>
      <family val="2"/>
    </font>
    <font>
      <b/>
      <i/>
      <sz val="11"/>
      <name val="Calibri"/>
      <family val="2"/>
    </font>
    <font>
      <i/>
      <sz val="11"/>
      <name val="Calibri"/>
      <family val="2"/>
    </font>
    <font>
      <b/>
      <sz val="11"/>
      <color rgb="FF444444"/>
      <name val="Calibri"/>
      <family val="2"/>
      <scheme val="minor"/>
    </font>
    <font>
      <i/>
      <u/>
      <sz val="11"/>
      <color theme="1"/>
      <name val="Calibri"/>
      <family val="2"/>
      <scheme val="minor"/>
    </font>
    <font>
      <sz val="9"/>
      <color rgb="FFFF0000"/>
      <name val="Calibri"/>
      <family val="2"/>
      <scheme val="minor"/>
    </font>
    <font>
      <b/>
      <i/>
      <sz val="11"/>
      <color rgb="FFFF0000"/>
      <name val="Calibri"/>
      <family val="2"/>
      <scheme val="minor"/>
    </font>
    <font>
      <b/>
      <i/>
      <sz val="11"/>
      <color rgb="FF00B050"/>
      <name val="Calibri"/>
      <family val="2"/>
      <scheme val="minor"/>
    </font>
    <font>
      <b/>
      <sz val="8"/>
      <color rgb="FFFF0000"/>
      <name val="Calibri"/>
      <family val="2"/>
      <scheme val="minor"/>
    </font>
    <font>
      <b/>
      <sz val="9"/>
      <color rgb="FF00B050"/>
      <name val="Calibri"/>
      <family val="2"/>
      <scheme val="minor"/>
    </font>
    <font>
      <sz val="10"/>
      <color rgb="FF00B050"/>
      <name val="Calibri"/>
      <family val="2"/>
      <scheme val="minor"/>
    </font>
    <font>
      <sz val="8"/>
      <name val="Calibri"/>
      <family val="2"/>
      <scheme val="minor"/>
    </font>
    <font>
      <i/>
      <sz val="8"/>
      <name val="Calibri"/>
      <family val="2"/>
      <scheme val="minor"/>
    </font>
    <font>
      <sz val="8"/>
      <color rgb="FFFF0000"/>
      <name val="Calibri"/>
      <family val="2"/>
      <scheme val="minor"/>
    </font>
    <font>
      <sz val="9"/>
      <color rgb="FF00B050"/>
      <name val="Calibri"/>
      <family val="2"/>
      <scheme val="minor"/>
    </font>
    <font>
      <b/>
      <sz val="11"/>
      <color theme="0"/>
      <name val="Calibri"/>
      <family val="2"/>
      <scheme val="minor"/>
    </font>
    <font>
      <b/>
      <sz val="14"/>
      <color rgb="FFFAFAFA"/>
      <name val="Calibri"/>
      <family val="2"/>
      <scheme val="minor"/>
    </font>
    <font>
      <b/>
      <sz val="11"/>
      <color theme="0"/>
      <name val="Calibri"/>
      <family val="2"/>
    </font>
    <font>
      <b/>
      <sz val="9"/>
      <color rgb="FFFF0000"/>
      <name val="Calibri"/>
      <family val="2"/>
      <scheme val="minor"/>
    </font>
    <font>
      <sz val="8"/>
      <color rgb="FF00B050"/>
      <name val="Calibri"/>
      <family val="2"/>
      <scheme val="minor"/>
    </font>
    <font>
      <b/>
      <vertAlign val="superscript"/>
      <sz val="11"/>
      <color rgb="FF00B050"/>
      <name val="Calibri"/>
      <family val="2"/>
      <scheme val="minor"/>
    </font>
    <font>
      <b/>
      <sz val="16"/>
      <color rgb="FF444444"/>
      <name val="Calibri"/>
      <family val="2"/>
      <scheme val="minor"/>
    </font>
    <font>
      <b/>
      <i/>
      <sz val="11"/>
      <color theme="1"/>
      <name val="Calibri"/>
      <family val="2"/>
      <scheme val="minor"/>
    </font>
    <font>
      <b/>
      <i/>
      <sz val="12"/>
      <color theme="1"/>
      <name val="Calibri"/>
      <family val="2"/>
      <scheme val="minor"/>
    </font>
    <font>
      <b/>
      <sz val="22"/>
      <color rgb="FFFF0000"/>
      <name val="Calibri"/>
      <family val="2"/>
      <scheme val="minor"/>
    </font>
    <font>
      <b/>
      <sz val="8"/>
      <color rgb="FF00B050"/>
      <name val="Calibri"/>
      <family val="2"/>
      <scheme val="minor"/>
    </font>
  </fonts>
  <fills count="12">
    <fill>
      <patternFill patternType="none"/>
    </fill>
    <fill>
      <patternFill patternType="gray125"/>
    </fill>
    <fill>
      <patternFill patternType="solid">
        <fgColor rgb="FFFFFF00"/>
        <bgColor indexed="64"/>
      </patternFill>
    </fill>
    <fill>
      <patternFill patternType="solid">
        <fgColor theme="1"/>
        <bgColor indexed="64"/>
      </patternFill>
    </fill>
    <fill>
      <patternFill patternType="solid">
        <fgColor rgb="FF00FFFF"/>
        <bgColor indexed="64"/>
      </patternFill>
    </fill>
    <fill>
      <patternFill patternType="solid">
        <fgColor theme="0" tint="-4.9989318521683403E-2"/>
        <bgColor indexed="64"/>
      </patternFill>
    </fill>
    <fill>
      <patternFill patternType="solid">
        <fgColor rgb="FFFFC000"/>
        <bgColor indexed="64"/>
      </patternFill>
    </fill>
    <fill>
      <patternFill patternType="solid">
        <fgColor rgb="FF00B050"/>
        <bgColor indexed="64"/>
      </patternFill>
    </fill>
    <fill>
      <patternFill patternType="solid">
        <fgColor rgb="FFFF0000"/>
        <bgColor indexed="64"/>
      </patternFill>
    </fill>
    <fill>
      <patternFill patternType="solid">
        <fgColor rgb="FFFAFAFA"/>
        <bgColor indexed="64"/>
      </patternFill>
    </fill>
    <fill>
      <patternFill patternType="solid">
        <fgColor rgb="FF92D050"/>
        <bgColor indexed="64"/>
      </patternFill>
    </fill>
    <fill>
      <patternFill patternType="solid">
        <fgColor rgb="FF66FF33"/>
        <bgColor indexed="64"/>
      </patternFill>
    </fill>
  </fills>
  <borders count="2">
    <border>
      <left/>
      <right/>
      <top/>
      <bottom/>
      <diagonal/>
    </border>
    <border>
      <left/>
      <right/>
      <top style="medium">
        <color rgb="FFDDDDDD"/>
      </top>
      <bottom/>
      <diagonal/>
    </border>
  </borders>
  <cellStyleXfs count="2">
    <xf numFmtId="0" fontId="0" fillId="0" borderId="0"/>
    <xf numFmtId="0" fontId="12" fillId="0" borderId="0" applyNumberFormat="0" applyFill="0" applyBorder="0" applyAlignment="0" applyProtection="0"/>
  </cellStyleXfs>
  <cellXfs count="218">
    <xf numFmtId="0" fontId="0" fillId="0" borderId="0" xfId="0"/>
    <xf numFmtId="0" fontId="2" fillId="0" borderId="0" xfId="0" applyFont="1" applyAlignment="1">
      <alignment vertical="center"/>
    </xf>
    <xf numFmtId="0" fontId="4" fillId="0" borderId="0" xfId="0" applyFont="1" applyAlignment="1">
      <alignment horizontal="left" vertical="center"/>
    </xf>
    <xf numFmtId="0" fontId="5" fillId="0" borderId="0" xfId="0" applyFont="1" applyAlignment="1">
      <alignment horizontal="left" vertical="center"/>
    </xf>
    <xf numFmtId="0" fontId="6" fillId="0" borderId="0" xfId="0" applyFont="1" applyAlignment="1">
      <alignment horizontal="left" vertical="center"/>
    </xf>
    <xf numFmtId="0" fontId="0" fillId="0" borderId="0" xfId="0" applyAlignment="1">
      <alignment horizontal="left" vertical="center"/>
    </xf>
    <xf numFmtId="0" fontId="12" fillId="0" borderId="0" xfId="1" applyAlignment="1">
      <alignment horizontal="left" vertical="center"/>
    </xf>
    <xf numFmtId="0" fontId="8" fillId="0" borderId="0" xfId="0" applyFont="1" applyAlignment="1">
      <alignment vertical="center"/>
    </xf>
    <xf numFmtId="0" fontId="3" fillId="0" borderId="0" xfId="0" applyFont="1" applyAlignment="1">
      <alignment horizontal="left" vertical="center"/>
    </xf>
    <xf numFmtId="0" fontId="9" fillId="0" borderId="0" xfId="0" applyFont="1" applyAlignment="1">
      <alignment horizontal="left" vertical="center"/>
    </xf>
    <xf numFmtId="0" fontId="3" fillId="0" borderId="0" xfId="0" applyFont="1" applyAlignment="1">
      <alignment vertical="center"/>
    </xf>
    <xf numFmtId="0" fontId="11" fillId="0" borderId="0" xfId="0" applyFont="1" applyAlignment="1">
      <alignment vertical="center"/>
    </xf>
    <xf numFmtId="0" fontId="13" fillId="0" borderId="0" xfId="0" applyFont="1" applyAlignment="1">
      <alignment vertical="center"/>
    </xf>
    <xf numFmtId="0" fontId="0" fillId="0" borderId="0" xfId="0" quotePrefix="1"/>
    <xf numFmtId="0" fontId="16" fillId="0" borderId="0" xfId="0" applyFont="1" applyAlignment="1">
      <alignment vertical="center"/>
    </xf>
    <xf numFmtId="0" fontId="17" fillId="0" borderId="0" xfId="0" applyFont="1" applyAlignment="1">
      <alignment horizontal="left" vertical="center"/>
    </xf>
    <xf numFmtId="0" fontId="17" fillId="0" borderId="0" xfId="0" applyFont="1" applyAlignment="1">
      <alignment vertical="center"/>
    </xf>
    <xf numFmtId="164" fontId="17" fillId="0" borderId="0" xfId="0" applyNumberFormat="1" applyFont="1" applyAlignment="1">
      <alignment horizontal="left" vertical="center" indent="1"/>
    </xf>
    <xf numFmtId="0" fontId="23" fillId="0" borderId="0" xfId="0" applyFont="1" applyAlignment="1">
      <alignment horizontal="left" vertical="center"/>
    </xf>
    <xf numFmtId="0" fontId="0" fillId="0" borderId="0" xfId="0" applyAlignment="1">
      <alignment horizontal="left" indent="3"/>
    </xf>
    <xf numFmtId="0" fontId="21" fillId="0" borderId="0" xfId="0" quotePrefix="1" applyFont="1" applyAlignment="1">
      <alignment vertical="center"/>
    </xf>
    <xf numFmtId="0" fontId="25" fillId="0" borderId="0" xfId="0" applyFont="1"/>
    <xf numFmtId="0" fontId="0" fillId="0" borderId="0" xfId="0" applyAlignment="1">
      <alignment vertical="center"/>
    </xf>
    <xf numFmtId="0" fontId="26" fillId="0" borderId="0" xfId="0" applyFont="1" applyAlignment="1">
      <alignment vertical="center"/>
    </xf>
    <xf numFmtId="0" fontId="28" fillId="0" borderId="0" xfId="0" applyFont="1" applyAlignment="1">
      <alignment vertical="center"/>
    </xf>
    <xf numFmtId="0" fontId="29" fillId="0" borderId="0" xfId="0" applyFont="1" applyAlignment="1">
      <alignment vertical="center"/>
    </xf>
    <xf numFmtId="0" fontId="0" fillId="0" borderId="0" xfId="0" quotePrefix="1" applyAlignment="1">
      <alignment vertical="top" wrapText="1"/>
    </xf>
    <xf numFmtId="0" fontId="0" fillId="0" borderId="0" xfId="0" applyAlignment="1">
      <alignment vertical="top"/>
    </xf>
    <xf numFmtId="0" fontId="0" fillId="0" borderId="0" xfId="0" quotePrefix="1" applyAlignment="1">
      <alignment vertical="top"/>
    </xf>
    <xf numFmtId="0" fontId="27" fillId="0" borderId="0" xfId="0" quotePrefix="1" applyFont="1"/>
    <xf numFmtId="0" fontId="27" fillId="0" borderId="0" xfId="0" quotePrefix="1" applyFont="1" applyAlignment="1">
      <alignment vertical="top"/>
    </xf>
    <xf numFmtId="0" fontId="25" fillId="0" borderId="0" xfId="0" quotePrefix="1" applyFont="1" applyAlignment="1">
      <alignment vertical="top"/>
    </xf>
    <xf numFmtId="0" fontId="25" fillId="0" borderId="0" xfId="0" applyFont="1" applyAlignment="1">
      <alignment vertical="top"/>
    </xf>
    <xf numFmtId="0" fontId="19" fillId="0" borderId="0" xfId="0" quotePrefix="1" applyFont="1" applyAlignment="1">
      <alignment vertical="top" wrapText="1"/>
    </xf>
    <xf numFmtId="0" fontId="0" fillId="0" borderId="0" xfId="0" applyAlignment="1">
      <alignment horizontal="left" indent="2"/>
    </xf>
    <xf numFmtId="0" fontId="0" fillId="0" borderId="0" xfId="0" applyAlignment="1">
      <alignment horizontal="left" indent="1"/>
    </xf>
    <xf numFmtId="0" fontId="21" fillId="0" borderId="0" xfId="0" applyFont="1"/>
    <xf numFmtId="0" fontId="0" fillId="0" borderId="0" xfId="0" quotePrefix="1" applyAlignment="1">
      <alignment horizontal="left" indent="1"/>
    </xf>
    <xf numFmtId="0" fontId="23" fillId="0" borderId="0" xfId="0" applyFont="1" applyAlignment="1">
      <alignment vertical="center"/>
    </xf>
    <xf numFmtId="0" fontId="24" fillId="0" borderId="0" xfId="0" applyFont="1" applyAlignment="1">
      <alignment vertical="center"/>
    </xf>
    <xf numFmtId="0" fontId="0" fillId="0" borderId="0" xfId="0" applyAlignment="1">
      <alignment horizontal="right" indent="1"/>
    </xf>
    <xf numFmtId="0" fontId="19" fillId="0" borderId="0" xfId="0" applyFont="1" applyAlignment="1">
      <alignment vertical="top"/>
    </xf>
    <xf numFmtId="0" fontId="19" fillId="0" borderId="0" xfId="0" quotePrefix="1" applyFont="1"/>
    <xf numFmtId="0" fontId="27" fillId="0" borderId="0" xfId="0" applyFont="1" applyAlignment="1">
      <alignment vertical="top"/>
    </xf>
    <xf numFmtId="0" fontId="33" fillId="0" borderId="0" xfId="0" quotePrefix="1" applyFont="1" applyAlignment="1">
      <alignment vertical="top" wrapText="1"/>
    </xf>
    <xf numFmtId="0" fontId="0" fillId="2" borderId="0" xfId="0" applyFill="1"/>
    <xf numFmtId="0" fontId="0" fillId="0" borderId="0" xfId="0" quotePrefix="1" applyAlignment="1">
      <alignment horizontal="left"/>
    </xf>
    <xf numFmtId="0" fontId="27" fillId="0" borderId="0" xfId="0" quotePrefix="1" applyFont="1" applyAlignment="1">
      <alignment horizontal="left" indent="2"/>
    </xf>
    <xf numFmtId="0" fontId="27" fillId="0" borderId="0" xfId="0" quotePrefix="1" applyFont="1" applyAlignment="1">
      <alignment horizontal="left" indent="1"/>
    </xf>
    <xf numFmtId="0" fontId="36" fillId="3" borderId="0" xfId="0" applyFont="1" applyFill="1" applyAlignment="1">
      <alignment horizontal="left" vertical="center" indent="1"/>
    </xf>
    <xf numFmtId="0" fontId="0" fillId="0" borderId="0" xfId="0" applyAlignment="1">
      <alignment horizontal="left"/>
    </xf>
    <xf numFmtId="0" fontId="25" fillId="0" borderId="0" xfId="0" quotePrefix="1" applyFont="1" applyAlignment="1">
      <alignment horizontal="left" vertical="top"/>
    </xf>
    <xf numFmtId="0" fontId="0" fillId="0" borderId="0" xfId="0" quotePrefix="1" applyAlignment="1">
      <alignment horizontal="left" vertical="top"/>
    </xf>
    <xf numFmtId="0" fontId="15" fillId="0" borderId="0" xfId="0" quotePrefix="1" applyFont="1" applyAlignment="1">
      <alignment horizontal="left"/>
    </xf>
    <xf numFmtId="0" fontId="37" fillId="0" borderId="0" xfId="0" quotePrefix="1" applyFont="1" applyAlignment="1">
      <alignment horizontal="left" vertical="top" wrapText="1"/>
    </xf>
    <xf numFmtId="0" fontId="37" fillId="0" borderId="0" xfId="0" quotePrefix="1" applyFont="1" applyAlignment="1">
      <alignment horizontal="left" vertical="top"/>
    </xf>
    <xf numFmtId="0" fontId="37" fillId="0" borderId="0" xfId="0" applyFont="1" applyAlignment="1">
      <alignment horizontal="right" vertical="top" wrapText="1" indent="1"/>
    </xf>
    <xf numFmtId="0" fontId="28" fillId="0" borderId="0" xfId="0" applyFont="1" applyAlignment="1">
      <alignment horizontal="center" vertical="center"/>
    </xf>
    <xf numFmtId="0" fontId="0" fillId="0" borderId="0" xfId="0" quotePrefix="1" applyAlignment="1">
      <alignment vertical="center"/>
    </xf>
    <xf numFmtId="0" fontId="25" fillId="0" borderId="0" xfId="0" quotePrefix="1" applyFont="1" applyAlignment="1">
      <alignment horizontal="left" vertical="top" wrapText="1"/>
    </xf>
    <xf numFmtId="0" fontId="40" fillId="0" borderId="0" xfId="0" quotePrefix="1" applyFont="1" applyAlignment="1">
      <alignment vertical="top" wrapText="1"/>
    </xf>
    <xf numFmtId="0" fontId="42" fillId="0" borderId="0" xfId="0" applyFont="1" applyAlignment="1">
      <alignment horizontal="left" vertical="top" wrapText="1"/>
    </xf>
    <xf numFmtId="0" fontId="19" fillId="0" borderId="0" xfId="0" applyFont="1" applyAlignment="1">
      <alignment vertical="top" wrapText="1"/>
    </xf>
    <xf numFmtId="0" fontId="21" fillId="0" borderId="0" xfId="0" quotePrefix="1" applyFont="1"/>
    <xf numFmtId="0" fontId="37" fillId="0" borderId="1" xfId="0" applyFont="1" applyBorder="1" applyAlignment="1">
      <alignment horizontal="right" vertical="top" wrapText="1" indent="1"/>
    </xf>
    <xf numFmtId="0" fontId="0" fillId="0" borderId="0" xfId="0" quotePrefix="1" applyAlignment="1">
      <alignment wrapText="1"/>
    </xf>
    <xf numFmtId="0" fontId="19" fillId="0" borderId="0" xfId="0" applyFont="1"/>
    <xf numFmtId="0" fontId="44" fillId="0" borderId="0" xfId="0" applyFont="1" applyAlignment="1">
      <alignment horizontal="right" vertical="top" wrapText="1" indent="13"/>
    </xf>
    <xf numFmtId="0" fontId="0" fillId="0" borderId="0" xfId="0" applyAlignment="1">
      <alignment horizontal="left" vertical="top"/>
    </xf>
    <xf numFmtId="0" fontId="18" fillId="0" borderId="0" xfId="0" applyFont="1" applyAlignment="1">
      <alignment vertical="top"/>
    </xf>
    <xf numFmtId="11" fontId="25" fillId="0" borderId="0" xfId="0" quotePrefix="1" applyNumberFormat="1" applyFont="1" applyAlignment="1">
      <alignment horizontal="left" vertical="top"/>
    </xf>
    <xf numFmtId="0" fontId="0" fillId="5" borderId="0" xfId="0" applyFill="1" applyAlignment="1">
      <alignment vertical="top"/>
    </xf>
    <xf numFmtId="0" fontId="40" fillId="0" borderId="0" xfId="0" applyFont="1" applyAlignment="1">
      <alignment vertical="top" wrapText="1"/>
    </xf>
    <xf numFmtId="0" fontId="40" fillId="0" borderId="0" xfId="0" quotePrefix="1" applyFont="1" applyAlignment="1">
      <alignment horizontal="left" vertical="top" wrapText="1"/>
    </xf>
    <xf numFmtId="0" fontId="27" fillId="0" borderId="0" xfId="0" applyFont="1" applyAlignment="1">
      <alignment vertical="center"/>
    </xf>
    <xf numFmtId="0" fontId="46" fillId="0" borderId="0" xfId="0" applyFont="1" applyAlignment="1">
      <alignment horizontal="left" vertical="center"/>
    </xf>
    <xf numFmtId="0" fontId="19" fillId="0" borderId="0" xfId="0" quotePrefix="1" applyFont="1" applyAlignment="1">
      <alignment horizontal="left" vertical="top" wrapText="1"/>
    </xf>
    <xf numFmtId="0" fontId="19" fillId="0" borderId="0" xfId="0" quotePrefix="1" applyFont="1" applyAlignment="1">
      <alignment horizontal="left" vertical="top"/>
    </xf>
    <xf numFmtId="0" fontId="0" fillId="5" borderId="0" xfId="0" applyFill="1" applyAlignment="1">
      <alignment horizontal="left" vertical="top"/>
    </xf>
    <xf numFmtId="0" fontId="49" fillId="0" borderId="0" xfId="0" applyFont="1" applyAlignment="1">
      <alignment horizontal="center" vertical="center"/>
    </xf>
    <xf numFmtId="0" fontId="25" fillId="0" borderId="0" xfId="0" quotePrefix="1" applyFont="1"/>
    <xf numFmtId="0" fontId="0" fillId="0" borderId="0" xfId="0" quotePrefix="1" applyAlignment="1">
      <alignment horizontal="left" indent="3"/>
    </xf>
    <xf numFmtId="0" fontId="50" fillId="0" borderId="0" xfId="0" quotePrefix="1" applyFont="1"/>
    <xf numFmtId="0" fontId="50" fillId="0" borderId="0" xfId="0" applyFont="1"/>
    <xf numFmtId="0" fontId="0" fillId="0" borderId="0" xfId="0" applyAlignment="1">
      <alignment vertical="top" wrapText="1"/>
    </xf>
    <xf numFmtId="0" fontId="25" fillId="5" borderId="0" xfId="0" applyFont="1" applyFill="1" applyAlignment="1">
      <alignment vertical="top"/>
    </xf>
    <xf numFmtId="0" fontId="40" fillId="0" borderId="0" xfId="0" applyFont="1" applyAlignment="1">
      <alignment vertical="top"/>
    </xf>
    <xf numFmtId="0" fontId="25" fillId="0" borderId="0" xfId="0" quotePrefix="1" applyFont="1" applyAlignment="1">
      <alignment vertical="top" wrapText="1"/>
    </xf>
    <xf numFmtId="0" fontId="19" fillId="0" borderId="0" xfId="0" quotePrefix="1" applyFont="1" applyAlignment="1">
      <alignment vertical="top"/>
    </xf>
    <xf numFmtId="0" fontId="38" fillId="0" borderId="0" xfId="0" quotePrefix="1" applyFont="1" applyAlignment="1">
      <alignment vertical="top" wrapText="1"/>
    </xf>
    <xf numFmtId="0" fontId="40" fillId="0" borderId="0" xfId="0" quotePrefix="1" applyFont="1" applyAlignment="1">
      <alignment horizontal="left" vertical="top"/>
    </xf>
    <xf numFmtId="0" fontId="54" fillId="0" borderId="0" xfId="0" applyFont="1" applyAlignment="1">
      <alignment vertical="center"/>
    </xf>
    <xf numFmtId="0" fontId="57" fillId="0" borderId="0" xfId="0" applyFont="1" applyAlignment="1">
      <alignment vertical="center"/>
    </xf>
    <xf numFmtId="0" fontId="50" fillId="0" borderId="0" xfId="0" applyFont="1" applyAlignment="1">
      <alignment vertical="top"/>
    </xf>
    <xf numFmtId="0" fontId="19" fillId="5" borderId="0" xfId="0" applyFont="1" applyFill="1" applyAlignment="1">
      <alignment vertical="top"/>
    </xf>
    <xf numFmtId="0" fontId="58" fillId="0" borderId="0" xfId="0" quotePrefix="1" applyFont="1" applyAlignment="1">
      <alignment vertical="top" wrapText="1"/>
    </xf>
    <xf numFmtId="0" fontId="27" fillId="2" borderId="0" xfId="0" applyFont="1" applyFill="1" applyAlignment="1">
      <alignment vertical="top"/>
    </xf>
    <xf numFmtId="0" fontId="44" fillId="0" borderId="0" xfId="0" applyFont="1" applyAlignment="1">
      <alignment vertical="top"/>
    </xf>
    <xf numFmtId="0" fontId="37" fillId="0" borderId="0" xfId="0" applyFont="1" applyAlignment="1">
      <alignment horizontal="right" vertical="center" wrapText="1" indent="1"/>
    </xf>
    <xf numFmtId="0" fontId="25" fillId="0" borderId="0" xfId="0" applyFont="1" applyAlignment="1">
      <alignment vertical="top" wrapText="1"/>
    </xf>
    <xf numFmtId="0" fontId="27" fillId="0" borderId="0" xfId="0" quotePrefix="1" applyFont="1" applyAlignment="1">
      <alignment vertical="center"/>
    </xf>
    <xf numFmtId="0" fontId="44" fillId="0" borderId="0" xfId="0" quotePrefix="1" applyFont="1" applyAlignment="1">
      <alignment vertical="top" wrapText="1"/>
    </xf>
    <xf numFmtId="0" fontId="44" fillId="0" borderId="0" xfId="0" applyFont="1" applyAlignment="1">
      <alignment horizontal="left" vertical="center" indent="3"/>
    </xf>
    <xf numFmtId="0" fontId="0" fillId="0" borderId="0" xfId="0" applyAlignment="1">
      <alignment horizontal="left" vertical="top" indent="3"/>
    </xf>
    <xf numFmtId="0" fontId="44" fillId="0" borderId="0" xfId="0" quotePrefix="1" applyFont="1" applyAlignment="1">
      <alignment horizontal="left" vertical="top" wrapText="1" indent="3"/>
    </xf>
    <xf numFmtId="0" fontId="33" fillId="0" borderId="0" xfId="0" applyFont="1" applyAlignment="1">
      <alignment vertical="top"/>
    </xf>
    <xf numFmtId="0" fontId="27" fillId="0" borderId="0" xfId="0" applyFont="1"/>
    <xf numFmtId="0" fontId="28" fillId="4" borderId="0" xfId="0" quotePrefix="1" applyFont="1" applyFill="1"/>
    <xf numFmtId="0" fontId="0" fillId="0" borderId="0" xfId="0" applyAlignment="1">
      <alignment horizontal="right"/>
    </xf>
    <xf numFmtId="0" fontId="14" fillId="0" borderId="0" xfId="0" quotePrefix="1" applyFont="1"/>
    <xf numFmtId="0" fontId="0" fillId="0" borderId="0" xfId="0" applyAlignment="1">
      <alignment wrapText="1"/>
    </xf>
    <xf numFmtId="0" fontId="21" fillId="0" borderId="0" xfId="0" applyFont="1" applyAlignment="1">
      <alignment horizontal="left" indent="1"/>
    </xf>
    <xf numFmtId="165" fontId="0" fillId="0" borderId="0" xfId="0" applyNumberFormat="1"/>
    <xf numFmtId="0" fontId="0" fillId="0" borderId="0" xfId="0" applyAlignment="1">
      <alignment horizontal="left" vertical="top" wrapText="1"/>
    </xf>
    <xf numFmtId="0" fontId="0" fillId="6" borderId="0" xfId="0" applyFill="1"/>
    <xf numFmtId="0" fontId="28" fillId="0" borderId="0" xfId="0" applyFont="1" applyAlignment="1">
      <alignment horizontal="left" vertical="center" indent="1"/>
    </xf>
    <xf numFmtId="0" fontId="0" fillId="0" borderId="0" xfId="0" applyAlignment="1">
      <alignment horizontal="left" vertical="center" indent="1"/>
    </xf>
    <xf numFmtId="0" fontId="0" fillId="0" borderId="0" xfId="0" quotePrefix="1" applyAlignment="1">
      <alignment horizontal="left" vertical="top" wrapText="1"/>
    </xf>
    <xf numFmtId="0" fontId="64" fillId="0" borderId="0" xfId="0" quotePrefix="1" applyFont="1" applyAlignment="1">
      <alignment vertical="top" wrapText="1"/>
    </xf>
    <xf numFmtId="0" fontId="0" fillId="0" borderId="0" xfId="0" applyAlignment="1">
      <alignment horizontal="right" vertical="center"/>
    </xf>
    <xf numFmtId="0" fontId="65" fillId="0" borderId="0" xfId="0" quotePrefix="1" applyFont="1" applyAlignment="1">
      <alignment horizontal="right"/>
    </xf>
    <xf numFmtId="0" fontId="27" fillId="2" borderId="0" xfId="0" applyFont="1" applyFill="1" applyAlignment="1">
      <alignment horizontal="left" vertical="top" indent="3"/>
    </xf>
    <xf numFmtId="0" fontId="27" fillId="0" borderId="0" xfId="0" quotePrefix="1" applyFont="1" applyAlignment="1">
      <alignment vertical="top" wrapText="1"/>
    </xf>
    <xf numFmtId="165" fontId="0" fillId="0" borderId="0" xfId="0" quotePrefix="1" applyNumberFormat="1"/>
    <xf numFmtId="165" fontId="0" fillId="5" borderId="0" xfId="0" quotePrefix="1" applyNumberFormat="1" applyFill="1"/>
    <xf numFmtId="0" fontId="62" fillId="0" borderId="0" xfId="0" applyFont="1"/>
    <xf numFmtId="0" fontId="25" fillId="0" borderId="0" xfId="0" applyFont="1" applyAlignment="1">
      <alignment horizontal="left" vertical="top"/>
    </xf>
    <xf numFmtId="0" fontId="72" fillId="0" borderId="0" xfId="0" applyFont="1" applyAlignment="1">
      <alignment vertical="center" wrapText="1"/>
    </xf>
    <xf numFmtId="11" fontId="0" fillId="0" borderId="0" xfId="0" applyNumberFormat="1"/>
    <xf numFmtId="0" fontId="51" fillId="0" borderId="0" xfId="0" quotePrefix="1" applyFont="1"/>
    <xf numFmtId="0" fontId="74" fillId="0" borderId="0" xfId="0" applyFont="1" applyAlignment="1">
      <alignment vertical="center"/>
    </xf>
    <xf numFmtId="0" fontId="51" fillId="0" borderId="0" xfId="0" applyFont="1"/>
    <xf numFmtId="0" fontId="41" fillId="0" borderId="0" xfId="0" quotePrefix="1" applyFont="1"/>
    <xf numFmtId="0" fontId="25" fillId="0" borderId="0" xfId="0" applyFont="1" applyAlignment="1">
      <alignment horizontal="left" indent="1"/>
    </xf>
    <xf numFmtId="0" fontId="19" fillId="0" borderId="0" xfId="0" applyFont="1" applyAlignment="1">
      <alignment wrapText="1"/>
    </xf>
    <xf numFmtId="0" fontId="25" fillId="0" borderId="0" xfId="0" applyFont="1" applyAlignment="1">
      <alignment horizontal="left" vertical="center"/>
    </xf>
    <xf numFmtId="164" fontId="50" fillId="0" borderId="0" xfId="0" applyNumberFormat="1" applyFont="1" applyAlignment="1">
      <alignment horizontal="left" vertical="center" indent="1"/>
    </xf>
    <xf numFmtId="0" fontId="36" fillId="7" borderId="0" xfId="0" applyFont="1" applyFill="1" applyAlignment="1">
      <alignment horizontal="center" vertical="center"/>
    </xf>
    <xf numFmtId="0" fontId="36" fillId="8" borderId="0" xfId="0" applyFont="1" applyFill="1" applyAlignment="1">
      <alignment horizontal="center" vertical="center"/>
    </xf>
    <xf numFmtId="164" fontId="27" fillId="0" borderId="0" xfId="0" applyNumberFormat="1" applyFont="1" applyAlignment="1">
      <alignment horizontal="left" vertical="center" indent="1"/>
    </xf>
    <xf numFmtId="0" fontId="33" fillId="0" borderId="0" xfId="0" quotePrefix="1" applyFont="1" applyAlignment="1">
      <alignment vertical="top"/>
    </xf>
    <xf numFmtId="0" fontId="49" fillId="0" borderId="0" xfId="0" applyFont="1" applyAlignment="1">
      <alignment horizontal="left" vertical="center"/>
    </xf>
    <xf numFmtId="0" fontId="26" fillId="0" borderId="0" xfId="0" applyFont="1" applyAlignment="1">
      <alignment vertical="top"/>
    </xf>
    <xf numFmtId="165" fontId="29" fillId="9" borderId="0" xfId="0" applyNumberFormat="1" applyFont="1" applyFill="1" applyAlignment="1">
      <alignment vertical="center"/>
    </xf>
    <xf numFmtId="0" fontId="0" fillId="0" borderId="0" xfId="0" applyAlignment="1">
      <alignment horizontal="left" vertical="top" indent="2"/>
    </xf>
    <xf numFmtId="0" fontId="25" fillId="0" borderId="0" xfId="0" applyFont="1" applyAlignment="1">
      <alignment horizontal="center" vertical="center"/>
    </xf>
    <xf numFmtId="0" fontId="51" fillId="0" borderId="0" xfId="0" applyFont="1" applyAlignment="1">
      <alignment vertical="center"/>
    </xf>
    <xf numFmtId="0" fontId="0" fillId="5" borderId="0" xfId="0" quotePrefix="1" applyFill="1" applyAlignment="1">
      <alignment vertical="top"/>
    </xf>
    <xf numFmtId="0" fontId="19" fillId="5" borderId="0" xfId="0" quotePrefix="1" applyFont="1" applyFill="1" applyAlignment="1">
      <alignment vertical="top" wrapText="1"/>
    </xf>
    <xf numFmtId="0" fontId="42" fillId="0" borderId="0" xfId="0" applyFont="1" applyAlignment="1">
      <alignment vertical="top" wrapText="1"/>
    </xf>
    <xf numFmtId="0" fontId="0" fillId="0" borderId="0" xfId="0" applyAlignment="1">
      <alignment horizontal="left" indent="5"/>
    </xf>
    <xf numFmtId="164" fontId="25" fillId="0" borderId="0" xfId="0" applyNumberFormat="1" applyFont="1" applyAlignment="1">
      <alignment horizontal="left" vertical="center" indent="1"/>
    </xf>
    <xf numFmtId="0" fontId="38" fillId="0" borderId="0" xfId="0" applyFont="1" applyAlignment="1">
      <alignment vertical="top" wrapText="1"/>
    </xf>
    <xf numFmtId="0" fontId="0" fillId="9" borderId="0" xfId="0" applyFill="1" applyAlignment="1">
      <alignment vertical="top"/>
    </xf>
    <xf numFmtId="0" fontId="0" fillId="9" borderId="0" xfId="0" quotePrefix="1" applyFill="1" applyAlignment="1">
      <alignment vertical="top"/>
    </xf>
    <xf numFmtId="0" fontId="78" fillId="0" borderId="0" xfId="0" applyFont="1"/>
    <xf numFmtId="0" fontId="63" fillId="0" borderId="0" xfId="0" quotePrefix="1" applyFont="1" applyAlignment="1">
      <alignment horizontal="left" indent="1"/>
    </xf>
    <xf numFmtId="167" fontId="31" fillId="0" borderId="0" xfId="0" quotePrefix="1" applyNumberFormat="1" applyFont="1" applyAlignment="1">
      <alignment horizontal="left" vertical="top"/>
    </xf>
    <xf numFmtId="167" fontId="31" fillId="0" borderId="0" xfId="0" quotePrefix="1" applyNumberFormat="1" applyFont="1" applyAlignment="1">
      <alignment horizontal="left" vertical="center"/>
    </xf>
    <xf numFmtId="0" fontId="36" fillId="3" borderId="0" xfId="0" applyFont="1" applyFill="1" applyAlignment="1">
      <alignment horizontal="center" vertical="center"/>
    </xf>
    <xf numFmtId="0" fontId="0" fillId="9" borderId="0" xfId="0" applyFill="1" applyAlignment="1">
      <alignment horizontal="left" vertical="top" indent="2"/>
    </xf>
    <xf numFmtId="0" fontId="14" fillId="5" borderId="0" xfId="0" applyFont="1" applyFill="1" applyAlignment="1">
      <alignment vertical="top"/>
    </xf>
    <xf numFmtId="0" fontId="23" fillId="0" borderId="0" xfId="0" applyFont="1"/>
    <xf numFmtId="0" fontId="22" fillId="10" borderId="0" xfId="0" applyFont="1" applyFill="1" applyAlignment="1">
      <alignment vertical="center"/>
    </xf>
    <xf numFmtId="0" fontId="24" fillId="2" borderId="0" xfId="0" applyFont="1" applyFill="1" applyAlignment="1">
      <alignment vertical="center"/>
    </xf>
    <xf numFmtId="0" fontId="58" fillId="0" borderId="0" xfId="0" applyFont="1" applyAlignment="1">
      <alignment vertical="top" wrapText="1"/>
    </xf>
    <xf numFmtId="167" fontId="31" fillId="0" borderId="0" xfId="0" quotePrefix="1" applyNumberFormat="1" applyFont="1" applyAlignment="1">
      <alignment horizontal="left" vertical="center" indent="1"/>
    </xf>
    <xf numFmtId="165" fontId="0" fillId="5" borderId="0" xfId="0" applyNumberFormat="1" applyFill="1"/>
    <xf numFmtId="0" fontId="19" fillId="0" borderId="0" xfId="0" applyFont="1" applyAlignment="1">
      <alignment horizontal="left" vertical="top" wrapText="1"/>
    </xf>
    <xf numFmtId="0" fontId="21" fillId="2" borderId="0" xfId="0" applyFont="1" applyFill="1"/>
    <xf numFmtId="0" fontId="83" fillId="0" borderId="0" xfId="0" applyFont="1" applyAlignment="1">
      <alignment vertical="top" wrapText="1"/>
    </xf>
    <xf numFmtId="0" fontId="83" fillId="2" borderId="0" xfId="0" applyFont="1" applyFill="1" applyAlignment="1">
      <alignment vertical="top" wrapText="1"/>
    </xf>
    <xf numFmtId="0" fontId="38" fillId="0" borderId="0" xfId="0" quotePrefix="1" applyFont="1" applyAlignment="1">
      <alignment vertical="top"/>
    </xf>
    <xf numFmtId="0" fontId="19" fillId="0" borderId="0" xfId="0" applyFont="1" applyAlignment="1">
      <alignment horizontal="left" vertical="top"/>
    </xf>
    <xf numFmtId="0" fontId="14" fillId="0" borderId="0" xfId="0" applyFont="1" applyAlignment="1">
      <alignment vertical="top" wrapText="1"/>
    </xf>
    <xf numFmtId="0" fontId="87" fillId="7" borderId="0" xfId="0" applyFont="1" applyFill="1" applyAlignment="1">
      <alignment horizontal="center" vertical="center"/>
    </xf>
    <xf numFmtId="0" fontId="88" fillId="3" borderId="0" xfId="0" applyFont="1" applyFill="1" applyAlignment="1">
      <alignment vertical="center"/>
    </xf>
    <xf numFmtId="0" fontId="87" fillId="8" borderId="0" xfId="0" applyFont="1" applyFill="1" applyAlignment="1">
      <alignment horizontal="left" vertical="center" indent="4"/>
    </xf>
    <xf numFmtId="0" fontId="25" fillId="0" borderId="0" xfId="0" applyFont="1" applyAlignment="1">
      <alignment horizontal="left" vertical="center" indent="5"/>
    </xf>
    <xf numFmtId="0" fontId="14" fillId="5" borderId="0" xfId="0" quotePrefix="1" applyFont="1" applyFill="1" applyAlignment="1">
      <alignment vertical="top" wrapText="1"/>
    </xf>
    <xf numFmtId="0" fontId="60" fillId="0" borderId="0" xfId="0" applyFont="1"/>
    <xf numFmtId="0" fontId="66" fillId="0" borderId="0" xfId="0" applyFont="1" applyAlignment="1">
      <alignment vertical="top" wrapText="1"/>
    </xf>
    <xf numFmtId="0" fontId="21" fillId="2" borderId="0" xfId="0" applyFont="1" applyFill="1" applyAlignment="1">
      <alignment horizontal="center" vertical="center"/>
    </xf>
    <xf numFmtId="0" fontId="42" fillId="0" borderId="0" xfId="0" applyFont="1"/>
    <xf numFmtId="0" fontId="25" fillId="0" borderId="0" xfId="0" applyFont="1" applyAlignment="1">
      <alignment horizontal="left" vertical="center" indent="4"/>
    </xf>
    <xf numFmtId="0" fontId="24" fillId="4" borderId="0" xfId="0" quotePrefix="1" applyFont="1" applyFill="1"/>
    <xf numFmtId="0" fontId="15" fillId="11" borderId="0" xfId="0" quotePrefix="1" applyFont="1" applyFill="1" applyAlignment="1">
      <alignment horizontal="right" indent="1"/>
    </xf>
    <xf numFmtId="0" fontId="63" fillId="11" borderId="0" xfId="0" quotePrefix="1" applyFont="1" applyFill="1" applyAlignment="1">
      <alignment horizontal="left" indent="1"/>
    </xf>
    <xf numFmtId="0" fontId="0" fillId="11" borderId="0" xfId="0" applyFill="1"/>
    <xf numFmtId="0" fontId="89" fillId="3" borderId="0" xfId="0" applyFont="1" applyFill="1" applyAlignment="1">
      <alignment horizontal="left" indent="1"/>
    </xf>
    <xf numFmtId="0" fontId="0" fillId="9" borderId="0" xfId="0" applyFill="1" applyAlignment="1">
      <alignment horizontal="left" vertical="top"/>
    </xf>
    <xf numFmtId="0" fontId="0" fillId="5" borderId="0" xfId="0" applyFill="1" applyAlignment="1">
      <alignment vertical="top" wrapText="1"/>
    </xf>
    <xf numFmtId="0" fontId="38" fillId="0" borderId="0" xfId="0" applyFont="1" applyAlignment="1">
      <alignment vertical="top"/>
    </xf>
    <xf numFmtId="0" fontId="29" fillId="0" borderId="0" xfId="0" quotePrefix="1" applyFont="1" applyAlignment="1">
      <alignment vertical="center"/>
    </xf>
    <xf numFmtId="164" fontId="0" fillId="0" borderId="0" xfId="0" applyNumberFormat="1" applyAlignment="1">
      <alignment horizontal="left" vertical="center" indent="1"/>
    </xf>
    <xf numFmtId="0" fontId="17" fillId="0" borderId="0" xfId="0" quotePrefix="1" applyFont="1" applyAlignment="1">
      <alignment horizontal="left" vertical="center"/>
    </xf>
    <xf numFmtId="0" fontId="25" fillId="2" borderId="0" xfId="0" quotePrefix="1" applyFont="1" applyFill="1" applyAlignment="1">
      <alignment horizontal="left" indent="2"/>
    </xf>
    <xf numFmtId="0" fontId="0" fillId="2" borderId="0" xfId="0" quotePrefix="1" applyFill="1" applyAlignment="1">
      <alignment horizontal="left" indent="1"/>
    </xf>
    <xf numFmtId="0" fontId="25" fillId="2" borderId="0" xfId="0" quotePrefix="1" applyFont="1" applyFill="1"/>
    <xf numFmtId="0" fontId="0" fillId="2" borderId="0" xfId="0" quotePrefix="1" applyFill="1" applyAlignment="1">
      <alignment vertical="center"/>
    </xf>
    <xf numFmtId="164" fontId="25" fillId="2" borderId="0" xfId="0" applyNumberFormat="1" applyFont="1" applyFill="1" applyAlignment="1">
      <alignment horizontal="left" vertical="center" indent="1"/>
    </xf>
    <xf numFmtId="0" fontId="17" fillId="2" borderId="0" xfId="0" applyFont="1" applyFill="1" applyAlignment="1">
      <alignment horizontal="left" vertical="center"/>
    </xf>
    <xf numFmtId="0" fontId="0" fillId="2" borderId="0" xfId="0" quotePrefix="1" applyFill="1"/>
    <xf numFmtId="0" fontId="57" fillId="0" borderId="0" xfId="0" applyFont="1"/>
    <xf numFmtId="165" fontId="0" fillId="0" borderId="0" xfId="0" applyNumberFormat="1" applyAlignment="1">
      <alignment vertical="center"/>
    </xf>
    <xf numFmtId="0" fontId="93" fillId="0" borderId="0" xfId="0" applyFont="1" applyAlignment="1">
      <alignment vertical="center"/>
    </xf>
    <xf numFmtId="0" fontId="0" fillId="2" borderId="0" xfId="0" quotePrefix="1" applyFill="1" applyAlignment="1">
      <alignment vertical="top"/>
    </xf>
    <xf numFmtId="0" fontId="0" fillId="2" borderId="0" xfId="0" applyFill="1" applyAlignment="1">
      <alignment vertical="top"/>
    </xf>
    <xf numFmtId="0" fontId="94" fillId="0" borderId="0" xfId="0" applyFont="1" applyAlignment="1">
      <alignment vertical="top"/>
    </xf>
    <xf numFmtId="0" fontId="94" fillId="0" borderId="0" xfId="0" applyFont="1" applyAlignment="1">
      <alignment vertical="center"/>
    </xf>
    <xf numFmtId="0" fontId="95" fillId="0" borderId="0" xfId="0" applyFont="1" applyAlignment="1">
      <alignment vertical="center"/>
    </xf>
    <xf numFmtId="0" fontId="51" fillId="0" borderId="0" xfId="0" applyFont="1" applyAlignment="1">
      <alignment horizontal="left" vertical="top"/>
    </xf>
    <xf numFmtId="0" fontId="21" fillId="0" borderId="0" xfId="0" applyFont="1" applyAlignment="1">
      <alignment vertical="top"/>
    </xf>
    <xf numFmtId="0" fontId="78" fillId="0" borderId="0" xfId="0" quotePrefix="1" applyFont="1" applyAlignment="1">
      <alignment vertical="center"/>
    </xf>
    <xf numFmtId="0" fontId="0" fillId="0" borderId="0" xfId="0" applyAlignment="1">
      <alignment horizontal="left" vertical="top" indent="1"/>
    </xf>
    <xf numFmtId="0" fontId="36" fillId="7" borderId="0" xfId="0" applyFont="1" applyFill="1" applyAlignment="1">
      <alignment horizontal="left" vertical="center" indent="2"/>
    </xf>
    <xf numFmtId="0" fontId="27" fillId="0" borderId="0" xfId="0" quotePrefix="1" applyFont="1" applyAlignment="1">
      <alignment horizontal="left" vertical="top" wrapText="1"/>
    </xf>
    <xf numFmtId="164" fontId="17" fillId="2" borderId="0" xfId="0" applyNumberFormat="1" applyFont="1" applyFill="1" applyAlignment="1">
      <alignment horizontal="left" vertical="center" indent="1"/>
    </xf>
  </cellXfs>
  <cellStyles count="2">
    <cellStyle name="Hyperlink" xfId="1" builtinId="8"/>
    <cellStyle name="Normal" xfId="0" builtinId="0"/>
  </cellStyles>
  <dxfs count="8">
    <dxf>
      <numFmt numFmtId="165" formatCode=";;;"/>
    </dxf>
    <dxf>
      <font>
        <b val="0"/>
        <i/>
        <color rgb="FF00B050"/>
      </font>
    </dxf>
    <dxf>
      <font>
        <b/>
        <i/>
        <color rgb="FFFF0000"/>
      </font>
    </dxf>
    <dxf>
      <numFmt numFmtId="165" formatCode=";;;"/>
    </dxf>
    <dxf>
      <font>
        <b val="0"/>
        <i/>
        <color rgb="FF00B050"/>
      </font>
    </dxf>
    <dxf>
      <font>
        <b/>
        <i/>
        <color rgb="FFFF0000"/>
      </font>
    </dxf>
    <dxf>
      <font>
        <b val="0"/>
        <i/>
        <color rgb="FF00B050"/>
      </font>
    </dxf>
    <dxf>
      <font>
        <b/>
        <i/>
        <color rgb="FFFF0000"/>
      </font>
    </dxf>
  </dxfs>
  <tableStyles count="0" defaultTableStyle="TableStyleMedium2" defaultPivotStyle="PivotStyleLight16"/>
  <colors>
    <mruColors>
      <color rgb="FF00FFFF"/>
      <color rgb="FF444444"/>
      <color rgb="FFFFC000"/>
      <color rgb="FFFAFAFA"/>
      <color rgb="FF66FF33"/>
      <color rgb="FF9C0006"/>
      <color rgb="FFFFC7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342900</xdr:colOff>
      <xdr:row>43</xdr:row>
      <xdr:rowOff>114300</xdr:rowOff>
    </xdr:from>
    <xdr:to>
      <xdr:col>19</xdr:col>
      <xdr:colOff>54319</xdr:colOff>
      <xdr:row>55</xdr:row>
      <xdr:rowOff>99249</xdr:rowOff>
    </xdr:to>
    <xdr:pic>
      <xdr:nvPicPr>
        <xdr:cNvPr id="2" name="Picture 1">
          <a:extLst>
            <a:ext uri="{FF2B5EF4-FFF2-40B4-BE49-F238E27FC236}">
              <a16:creationId xmlns:a16="http://schemas.microsoft.com/office/drawing/2014/main" id="{C295D79B-48DB-626B-6A18-1313CC9C2EDD}"/>
            </a:ext>
          </a:extLst>
        </xdr:cNvPr>
        <xdr:cNvPicPr>
          <a:picLocks noChangeAspect="1"/>
        </xdr:cNvPicPr>
      </xdr:nvPicPr>
      <xdr:blipFill>
        <a:blip xmlns:r="http://schemas.openxmlformats.org/officeDocument/2006/relationships" r:embed="rId1"/>
        <a:stretch>
          <a:fillRect/>
        </a:stretch>
      </xdr:blipFill>
      <xdr:spPr>
        <a:xfrm>
          <a:off x="342900" y="2171700"/>
          <a:ext cx="11293819" cy="2179509"/>
        </a:xfrm>
        <a:prstGeom prst="rect">
          <a:avLst/>
        </a:prstGeom>
        <a:effectLst>
          <a:outerShdw blurRad="63500" sx="102000" sy="102000" algn="ctr" rotWithShape="0">
            <a:prstClr val="black">
              <a:alpha val="40000"/>
            </a:prstClr>
          </a:outerShdw>
        </a:effectLst>
      </xdr:spPr>
    </xdr:pic>
    <xdr:clientData/>
  </xdr:twoCellAnchor>
  <xdr:twoCellAnchor>
    <xdr:from>
      <xdr:col>21</xdr:col>
      <xdr:colOff>236220</xdr:colOff>
      <xdr:row>43</xdr:row>
      <xdr:rowOff>106680</xdr:rowOff>
    </xdr:from>
    <xdr:to>
      <xdr:col>49</xdr:col>
      <xdr:colOff>428216</xdr:colOff>
      <xdr:row>85</xdr:row>
      <xdr:rowOff>46380</xdr:rowOff>
    </xdr:to>
    <xdr:pic>
      <xdr:nvPicPr>
        <xdr:cNvPr id="3" name="Picture 2">
          <a:extLst>
            <a:ext uri="{FF2B5EF4-FFF2-40B4-BE49-F238E27FC236}">
              <a16:creationId xmlns:a16="http://schemas.microsoft.com/office/drawing/2014/main" id="{8B924AD0-B9CF-C478-3994-60D8B87BEF67}"/>
            </a:ext>
          </a:extLst>
        </xdr:cNvPr>
        <xdr:cNvPicPr>
          <a:picLocks noChangeAspect="1"/>
        </xdr:cNvPicPr>
      </xdr:nvPicPr>
      <xdr:blipFill>
        <a:blip xmlns:r="http://schemas.openxmlformats.org/officeDocument/2006/relationships" r:embed="rId2"/>
        <a:stretch>
          <a:fillRect/>
        </a:stretch>
      </xdr:blipFill>
      <xdr:spPr>
        <a:xfrm>
          <a:off x="13037820" y="3627120"/>
          <a:ext cx="17260796" cy="7620660"/>
        </a:xfrm>
        <a:prstGeom prst="rect">
          <a:avLst/>
        </a:prstGeom>
        <a:effectLst>
          <a:outerShdw blurRad="63500" sx="102000" sy="102000" algn="ctr" rotWithShape="0">
            <a:prstClr val="black">
              <a:alpha val="40000"/>
            </a:prstClr>
          </a:outerShdw>
        </a:effectLst>
      </xdr:spPr>
    </xdr:pic>
    <xdr:clientData/>
  </xdr:twoCellAnchor>
  <xdr:twoCellAnchor>
    <xdr:from>
      <xdr:col>0</xdr:col>
      <xdr:colOff>327660</xdr:colOff>
      <xdr:row>19</xdr:row>
      <xdr:rowOff>30480</xdr:rowOff>
    </xdr:from>
    <xdr:to>
      <xdr:col>24</xdr:col>
      <xdr:colOff>77446</xdr:colOff>
      <xdr:row>40</xdr:row>
      <xdr:rowOff>330</xdr:rowOff>
    </xdr:to>
    <xdr:pic>
      <xdr:nvPicPr>
        <xdr:cNvPr id="4" name="Picture 3">
          <a:extLst>
            <a:ext uri="{FF2B5EF4-FFF2-40B4-BE49-F238E27FC236}">
              <a16:creationId xmlns:a16="http://schemas.microsoft.com/office/drawing/2014/main" id="{D692316A-EE49-D100-822C-C994C2EF07A2}"/>
            </a:ext>
          </a:extLst>
        </xdr:cNvPr>
        <xdr:cNvPicPr>
          <a:picLocks noChangeAspect="1"/>
        </xdr:cNvPicPr>
      </xdr:nvPicPr>
      <xdr:blipFill>
        <a:blip xmlns:r="http://schemas.openxmlformats.org/officeDocument/2006/relationships" r:embed="rId3"/>
        <a:stretch>
          <a:fillRect/>
        </a:stretch>
      </xdr:blipFill>
      <xdr:spPr>
        <a:xfrm>
          <a:off x="327660" y="4465320"/>
          <a:ext cx="14380186" cy="3810330"/>
        </a:xfrm>
        <a:prstGeom prst="rect">
          <a:avLst/>
        </a:prstGeom>
        <a:effectLst>
          <a:outerShdw blurRad="63500" sx="102000" sy="102000" algn="ctr" rotWithShape="0">
            <a:prstClr val="black">
              <a:alpha val="40000"/>
            </a:prstClr>
          </a:outerShdw>
        </a:effec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304800</xdr:colOff>
      <xdr:row>189</xdr:row>
      <xdr:rowOff>62345</xdr:rowOff>
    </xdr:from>
    <xdr:to>
      <xdr:col>1</xdr:col>
      <xdr:colOff>3552</xdr:colOff>
      <xdr:row>193</xdr:row>
      <xdr:rowOff>131617</xdr:rowOff>
    </xdr:to>
    <xdr:pic>
      <xdr:nvPicPr>
        <xdr:cNvPr id="4" name="Picture 3">
          <a:extLst>
            <a:ext uri="{FF2B5EF4-FFF2-40B4-BE49-F238E27FC236}">
              <a16:creationId xmlns:a16="http://schemas.microsoft.com/office/drawing/2014/main" id="{B8B3126F-9FE2-48DD-9E9D-9F7FD10AD61F}"/>
            </a:ext>
          </a:extLst>
        </xdr:cNvPr>
        <xdr:cNvPicPr>
          <a:picLocks noChangeAspect="1"/>
        </xdr:cNvPicPr>
      </xdr:nvPicPr>
      <xdr:blipFill rotWithShape="1">
        <a:blip xmlns:r="http://schemas.openxmlformats.org/officeDocument/2006/relationships" r:embed="rId1"/>
        <a:srcRect l="8754" t="15150" b="15765"/>
        <a:stretch>
          <a:fillRect/>
        </a:stretch>
      </xdr:blipFill>
      <xdr:spPr>
        <a:xfrm>
          <a:off x="304800" y="2827020"/>
          <a:ext cx="948432" cy="0"/>
        </a:xfrm>
        <a:prstGeom prst="rect">
          <a:avLst/>
        </a:prstGeom>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gallica.bnf.fr/ark:/12148/btv1b86002289/f7.item" TargetMode="External"/><Relationship Id="rId21" Type="http://schemas.openxmlformats.org/officeDocument/2006/relationships/hyperlink" Target="https://gallica.bnf.fr/ark:/12148/bpt6k1424625t/f55.item" TargetMode="External"/><Relationship Id="rId42" Type="http://schemas.openxmlformats.org/officeDocument/2006/relationships/hyperlink" Target="https://gallica.bnf.fr/ark:/12148/bpt6k6537692q" TargetMode="External"/><Relationship Id="rId47" Type="http://schemas.openxmlformats.org/officeDocument/2006/relationships/hyperlink" Target="http://www.topfferiana.fr/2016/09/la-bande-dessinee-au-siecle-de-rodolphe-topffer/" TargetMode="External"/><Relationship Id="rId63" Type="http://schemas.openxmlformats.org/officeDocument/2006/relationships/hyperlink" Target="https://journals.openedition.org/edl/401" TargetMode="External"/><Relationship Id="rId68" Type="http://schemas.openxmlformats.org/officeDocument/2006/relationships/hyperlink" Target="http://journals.openedition.org/rhc/605" TargetMode="External"/><Relationship Id="rId2" Type="http://schemas.openxmlformats.org/officeDocument/2006/relationships/hyperlink" Target="http://www.topfferiana.fr/2017/04/la-bande-dessinee-au-siecle-de-rodolphe-topffer-17/" TargetMode="External"/><Relationship Id="rId16" Type="http://schemas.openxmlformats.org/officeDocument/2006/relationships/hyperlink" Target="https://gallica.bnf.fr/ark:/12148/bd6t51362252k/f12.item" TargetMode="External"/><Relationship Id="rId29" Type="http://schemas.openxmlformats.org/officeDocument/2006/relationships/hyperlink" Target="https://gallica.bnf.fr/ark:/12148/btv1b8529025g/f3.item" TargetMode="External"/><Relationship Id="rId11" Type="http://schemas.openxmlformats.org/officeDocument/2006/relationships/hyperlink" Target="https://gallica.bnf.fr/ark:/12148/bpt6k14246178/f1.item" TargetMode="External"/><Relationship Id="rId24" Type="http://schemas.openxmlformats.org/officeDocument/2006/relationships/hyperlink" Target="https://gallica.bnf.fr/ark:/12148/btv1b8529034f/f7.item" TargetMode="External"/><Relationship Id="rId32" Type="http://schemas.openxmlformats.org/officeDocument/2006/relationships/hyperlink" Target="http://www.topfferiana.fr/wp-content/uploads/2026/02/Boissonnas-Lucien-Rodolphe-fils-spirituel-de-Wolfgang-Adam-Topffer-in-Topffer-Skira-1996-pp.-10-26.pdf" TargetMode="External"/><Relationship Id="rId37" Type="http://schemas.openxmlformats.org/officeDocument/2006/relationships/hyperlink" Target="http://www.topfferiana.fr/wp-content/uploads/2026/02/Kaenel-Philippe-Les-Voyages-Illustres-in-Topffer-Skira-1996-pp.-200-252.pdf" TargetMode="External"/><Relationship Id="rId40" Type="http://schemas.openxmlformats.org/officeDocument/2006/relationships/hyperlink" Target="http://www.topfferiana.fr/wp-content/uploads/2026/02/Groensteen-Thierry-Rodolphe-Topffer-scenariste-in-Topffer-Skira-1996-pp.-278-292.pdf" TargetMode="External"/><Relationship Id="rId45" Type="http://schemas.openxmlformats.org/officeDocument/2006/relationships/hyperlink" Target="https://archives.bge-geneve.ch/data/files/bge.diffusion/pdf/imprimes_num/bge_bvp_1146.pdf" TargetMode="External"/><Relationship Id="rId53" Type="http://schemas.openxmlformats.org/officeDocument/2006/relationships/hyperlink" Target="https://journals.openedition.org/babel/1311" TargetMode="External"/><Relationship Id="rId58" Type="http://schemas.openxmlformats.org/officeDocument/2006/relationships/hyperlink" Target="http://www.topfferiana.fr/wp-content/uploads/2025/02/DK-Rodolphe-Topffers-Aesthetic-Revolution-in-A-Comics-Studies-Reader-UP-Mississipi-2009-pp.17-24.pdf" TargetMode="External"/><Relationship Id="rId66" Type="http://schemas.openxmlformats.org/officeDocument/2006/relationships/hyperlink" Target="https://www.citebd.org/neuvieme-art/la-decouverte-de-topffer-au-japon" TargetMode="External"/><Relationship Id="rId5" Type="http://schemas.openxmlformats.org/officeDocument/2006/relationships/hyperlink" Target="https://www.e-rara.ch/gep_r/content/titleinfo/22276149" TargetMode="External"/><Relationship Id="rId61" Type="http://schemas.openxmlformats.org/officeDocument/2006/relationships/hyperlink" Target="https://archive.org/details/fatherofcomicstr0000kunz_h8c9" TargetMode="External"/><Relationship Id="rId19" Type="http://schemas.openxmlformats.org/officeDocument/2006/relationships/hyperlink" Target="https://gallica.bnf.fr/ark:/12148/bpt6k14246267/f11.item" TargetMode="External"/><Relationship Id="rId14" Type="http://schemas.openxmlformats.org/officeDocument/2006/relationships/hyperlink" Target="https://gallica.bnf.fr/ark:/12148/bpt6k91174301/f4.item" TargetMode="External"/><Relationship Id="rId22" Type="http://schemas.openxmlformats.org/officeDocument/2006/relationships/hyperlink" Target="https://gallica.bnf.fr/ark:/12148/bpt6k1424625t/f67.item" TargetMode="External"/><Relationship Id="rId27" Type="http://schemas.openxmlformats.org/officeDocument/2006/relationships/hyperlink" Target="https://gallica.bnf.fr/ark:/12148/bpt6k6580635w/f5.item" TargetMode="External"/><Relationship Id="rId30" Type="http://schemas.openxmlformats.org/officeDocument/2006/relationships/hyperlink" Target="https://gallica.bnf.fr/ark:/12148/bpt6k1057720w" TargetMode="External"/><Relationship Id="rId35" Type="http://schemas.openxmlformats.org/officeDocument/2006/relationships/hyperlink" Target="http://www.topfferiana.fr/wp-content/uploads/2026/02/Maggetti-Daniel-Meizoz-Jerome-Un-Montaigne-ne-pres-du-Leman-in-Topffer-Skira-1996-pp.-132-188.pdf" TargetMode="External"/><Relationship Id="rId43" Type="http://schemas.openxmlformats.org/officeDocument/2006/relationships/hyperlink" Target="https://archive.org/details/oapen-20.500.12657-55085" TargetMode="External"/><Relationship Id="rId48" Type="http://schemas.openxmlformats.org/officeDocument/2006/relationships/hyperlink" Target="https://www.scribd.com/document/944293451/Une-Complementarite-Naturelle-Elements-d-3" TargetMode="External"/><Relationship Id="rId56" Type="http://schemas.openxmlformats.org/officeDocument/2006/relationships/hyperlink" Target="https://www.e-periodica.ch/digbib/view?pid=lib-006%3A1996%3A39%3A%3A222" TargetMode="External"/><Relationship Id="rId64" Type="http://schemas.openxmlformats.org/officeDocument/2006/relationships/hyperlink" Target="https://www.e-periodica.ch/digbib/view?pid=gen-001%3A1961%3A9%3A%3A132" TargetMode="External"/><Relationship Id="rId69" Type="http://schemas.openxmlformats.org/officeDocument/2006/relationships/hyperlink" Target="https://gallica.bnf.fr/ark:/12148/bpt6k936715m" TargetMode="External"/><Relationship Id="rId8" Type="http://schemas.openxmlformats.org/officeDocument/2006/relationships/hyperlink" Target="https://gallica.bnf.fr/ark:/12148/bpt6k91174494/f3.item" TargetMode="External"/><Relationship Id="rId51" Type="http://schemas.openxmlformats.org/officeDocument/2006/relationships/hyperlink" Target="http://www.topfferiana.fr/2015/10/la-place-de-rodolphe-topffer-debat-entre-thierry-groensteen-et-thierry-smolderen/" TargetMode="External"/><Relationship Id="rId72" Type="http://schemas.openxmlformats.org/officeDocument/2006/relationships/hyperlink" Target="https://www.citebd.org/neuvieme-art/les-desseins-du-dessin-selon-le-docteur-festus" TargetMode="External"/><Relationship Id="rId3" Type="http://schemas.openxmlformats.org/officeDocument/2006/relationships/hyperlink" Target="https://gallica.bnf.fr/ark:/12148/bpt6k9117429c" TargetMode="External"/><Relationship Id="rId12" Type="http://schemas.openxmlformats.org/officeDocument/2006/relationships/hyperlink" Target="https://gallica.bnf.fr/ark:/12148/bpt6k9117639f" TargetMode="External"/><Relationship Id="rId17" Type="http://schemas.openxmlformats.org/officeDocument/2006/relationships/hyperlink" Target="https://gallica.bnf.fr/ark:/12148/btv1b86002200/f9.item" TargetMode="External"/><Relationship Id="rId25" Type="http://schemas.openxmlformats.org/officeDocument/2006/relationships/hyperlink" Target="https://gallica.bnf.fr/ark:/12148/bpt6k10577160" TargetMode="External"/><Relationship Id="rId33" Type="http://schemas.openxmlformats.org/officeDocument/2006/relationships/hyperlink" Target="http://www.topfferiana.fr/wp-content/uploads/2026/02/Kaenel-Philippe-La-muse-des-croquis-in-Topffer-Skira-1996-pp.-27-66.pdf" TargetMode="External"/><Relationship Id="rId38" Type="http://schemas.openxmlformats.org/officeDocument/2006/relationships/hyperlink" Target="http://www.topfferiana.fr/wp-content/uploads/2026/02/Candaux-Jean-Daniel-Chrono-bibliographie-des-Voyages-en-zigzag-in-Topffer-Skira-1996-pp.-253-258.pdf" TargetMode="External"/><Relationship Id="rId46" Type="http://schemas.openxmlformats.org/officeDocument/2006/relationships/hyperlink" Target="https://imagetextjournal.com/the-rhetorical-invention-of-comics-a-selection-of-rodolphe-topffers-late-reflections-on-composing-image-text-narratives/" TargetMode="External"/><Relationship Id="rId59" Type="http://schemas.openxmlformats.org/officeDocument/2006/relationships/hyperlink" Target="http://www.topfferiana.fr/wp-content/uploads/2025/02/DK-The-Gourary-Topffer-manuscript-of-M.-Jabot-European-Comic-Art-2-2-2009-pp.173-203.pdf" TargetMode="External"/><Relationship Id="rId67" Type="http://schemas.openxmlformats.org/officeDocument/2006/relationships/hyperlink" Target="https://books.openedition.org/enseditions/9049" TargetMode="External"/><Relationship Id="rId20" Type="http://schemas.openxmlformats.org/officeDocument/2006/relationships/hyperlink" Target="https://gallica.bnf.fr/ark:/12148/bpt6k1424625t/f11.item" TargetMode="External"/><Relationship Id="rId41" Type="http://schemas.openxmlformats.org/officeDocument/2006/relationships/hyperlink" Target="https://www.citebd.org/neuvieme-art/topffer-en-amerique" TargetMode="External"/><Relationship Id="rId54" Type="http://schemas.openxmlformats.org/officeDocument/2006/relationships/hyperlink" Target="http://neuviemeart.citebd.org/spip.php?article935" TargetMode="External"/><Relationship Id="rId62" Type="http://schemas.openxmlformats.org/officeDocument/2006/relationships/hyperlink" Target="https://archive.org/details/rodolphetopfferc0000topf" TargetMode="External"/><Relationship Id="rId70" Type="http://schemas.openxmlformats.org/officeDocument/2006/relationships/hyperlink" Target="https://gallica.bnf.fr/ark:/12148/bpt6k65378858" TargetMode="External"/><Relationship Id="rId1" Type="http://schemas.openxmlformats.org/officeDocument/2006/relationships/hyperlink" Target="http://www.topfferiana.fr/wp-content/uploads/2013/00/cailler-biblio-topffer.pdf" TargetMode="External"/><Relationship Id="rId6" Type="http://schemas.openxmlformats.org/officeDocument/2006/relationships/hyperlink" Target="https://www.e-rara.ch/gep_r/content/titleinfo/29707200" TargetMode="External"/><Relationship Id="rId15" Type="http://schemas.openxmlformats.org/officeDocument/2006/relationships/hyperlink" Target="https://gallica.bnf.fr/ark:/12148/bpt6k1424627n/f11.item" TargetMode="External"/><Relationship Id="rId23" Type="http://schemas.openxmlformats.org/officeDocument/2006/relationships/hyperlink" Target="https://www.e-rara.ch/gep_r/content/titleinfo/22703644" TargetMode="External"/><Relationship Id="rId28" Type="http://schemas.openxmlformats.org/officeDocument/2006/relationships/hyperlink" Target="https://gallica.bnf.fr/ark:/12148/bpt6k6580612w/f5.item" TargetMode="External"/><Relationship Id="rId36" Type="http://schemas.openxmlformats.org/officeDocument/2006/relationships/hyperlink" Target="http://www.topfferiana.fr/wp-content/uploads/2026/02/Candaux-Jean-Daniel-Rodolphe-Topffer-a-t-il-invente-les-Voyages-en-zigzag%C2%BF-in-Topffer-Skira-1996-pp.-189-199.pdf" TargetMode="External"/><Relationship Id="rId49" Type="http://schemas.openxmlformats.org/officeDocument/2006/relationships/hyperlink" Target="https://journals.openedition.org/genesis/1710" TargetMode="External"/><Relationship Id="rId57" Type="http://schemas.openxmlformats.org/officeDocument/2006/relationships/hyperlink" Target="http://www.topfferiana.fr/wp-content/uploads/2025/02/DK-Histoire-de-M.-Cryptogame-1845-une-bande-dessinee-de-RT-pour-le-grand-public-Genava-32-1984-pp.139-169.pdf" TargetMode="External"/><Relationship Id="rId10" Type="http://schemas.openxmlformats.org/officeDocument/2006/relationships/hyperlink" Target="https://gallica.bnf.fr/ark:/12148/bpt6k1424620r/f13.item" TargetMode="External"/><Relationship Id="rId31" Type="http://schemas.openxmlformats.org/officeDocument/2006/relationships/hyperlink" Target="http://www.topfferiana.fr/wp-content/uploads/2026/02/Droin-Jacques-Chronologie-in-Topffer-Skira-1996-pp.-7-8.pdf" TargetMode="External"/><Relationship Id="rId44" Type="http://schemas.openxmlformats.org/officeDocument/2006/relationships/hyperlink" Target="http://journals.openedition.org/1895/3917" TargetMode="External"/><Relationship Id="rId52" Type="http://schemas.openxmlformats.org/officeDocument/2006/relationships/hyperlink" Target="http://www.topfferiana.fr/2014/09/monsieur-crepin-ou-la-metoposcopie-calviniste-de-rodolphe-topffer/" TargetMode="External"/><Relationship Id="rId60" Type="http://schemas.openxmlformats.org/officeDocument/2006/relationships/hyperlink" Target="http://www.topfferiana.fr/wp-content/uploads/2025/04/%5B%27Kunzle%202%27%5D%20%20History%20of%20the%20comic%20strip.%20The%2019th%20Century%20%28Un.%20of%20California%20Press%2C%201990%29.pdf" TargetMode="External"/><Relationship Id="rId65" Type="http://schemas.openxmlformats.org/officeDocument/2006/relationships/hyperlink" Target="https://www.e-periodica.ch/digbib/view?pid=gen-001%3A1962%3A10%3A%3A100" TargetMode="External"/><Relationship Id="rId73" Type="http://schemas.openxmlformats.org/officeDocument/2006/relationships/hyperlink" Target="http://www.persee.fr/doc/pubp_1242-7888_2015_act_86_1_4576" TargetMode="External"/><Relationship Id="rId4" Type="http://schemas.openxmlformats.org/officeDocument/2006/relationships/hyperlink" Target="https://gallica.bnf.fr/ark:/12148/bpt6k1424622k/f11.item" TargetMode="External"/><Relationship Id="rId9" Type="http://schemas.openxmlformats.org/officeDocument/2006/relationships/hyperlink" Target="https://gallica.bnf.fr/ark:/12148/bpt6k14246215/f11.item" TargetMode="External"/><Relationship Id="rId13" Type="http://schemas.openxmlformats.org/officeDocument/2006/relationships/hyperlink" Target="https://gallica.bnf.fr/ark:/12148/bpt6k1424618p/f11.item" TargetMode="External"/><Relationship Id="rId18" Type="http://schemas.openxmlformats.org/officeDocument/2006/relationships/hyperlink" Target="https://gallica.bnf.fr/ark:/12148/bpt6k6578219m/f5.item" TargetMode="External"/><Relationship Id="rId39" Type="http://schemas.openxmlformats.org/officeDocument/2006/relationships/hyperlink" Target="http://www.topfferiana.fr/wp-content/uploads/2026/02/Renonciat-Annie-Un-theoricien-de-la-Litterature-en-estampes-in-Topffer-Skira-1996-pp.-259-277.pdf" TargetMode="External"/><Relationship Id="rId34" Type="http://schemas.openxmlformats.org/officeDocument/2006/relationships/hyperlink" Target="http://www.topfferiana.fr/wp-content/uploads/2026/02/Alamir-Paillard-Marie-Rodolphe-Topffer-Critique-dArt-1826-1846.-De-la-subversion-a-la-reaction-in-Topffer-Skira-1996-pp.-67-131.pdf" TargetMode="External"/><Relationship Id="rId50" Type="http://schemas.openxmlformats.org/officeDocument/2006/relationships/hyperlink" Target="https://www.citebd.org/neuvieme-art/le-moment-topffer-deconstruit-et-reconstruit" TargetMode="External"/><Relationship Id="rId55" Type="http://schemas.openxmlformats.org/officeDocument/2006/relationships/hyperlink" Target="https://www.e-periodica.ch/digbib/view?lang=fr&amp;pid=kas-001%3A1986%3A37%3A%3A41" TargetMode="External"/><Relationship Id="rId7" Type="http://schemas.openxmlformats.org/officeDocument/2006/relationships/hyperlink" Target="https://gallica.bnf.fr/ark:/12148/bpt6k14246193/f11.item" TargetMode="External"/><Relationship Id="rId71" Type="http://schemas.openxmlformats.org/officeDocument/2006/relationships/hyperlink" Target="https://gallica.bnf.fr/ark:/12148/bpt6k86876h/f843.ite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BEAAB-0517-4EBC-8FEA-605353E9B3FE}">
  <dimension ref="A1:K135"/>
  <sheetViews>
    <sheetView topLeftCell="A27" workbookViewId="0">
      <selection activeCell="K1" sqref="K1"/>
    </sheetView>
  </sheetViews>
  <sheetFormatPr defaultRowHeight="14.4"/>
  <sheetData>
    <row r="1" spans="1:11" ht="27.6">
      <c r="A1" s="1" t="s">
        <v>0</v>
      </c>
      <c r="K1" s="20" t="s">
        <v>168</v>
      </c>
    </row>
    <row r="2" spans="1:11">
      <c r="A2" s="2" t="s">
        <v>1</v>
      </c>
    </row>
    <row r="3" spans="1:11">
      <c r="A3" s="3" t="s">
        <v>2</v>
      </c>
    </row>
    <row r="4" spans="1:11">
      <c r="A4" s="3" t="s">
        <v>3</v>
      </c>
    </row>
    <row r="5" spans="1:11">
      <c r="A5" s="3" t="s">
        <v>4</v>
      </c>
    </row>
    <row r="6" spans="1:11">
      <c r="A6" s="3" t="s">
        <v>5</v>
      </c>
    </row>
    <row r="7" spans="1:11">
      <c r="A7" s="3" t="s">
        <v>6</v>
      </c>
    </row>
    <row r="8" spans="1:11">
      <c r="A8" s="3" t="s">
        <v>7</v>
      </c>
    </row>
    <row r="9" spans="1:11">
      <c r="A9" s="3" t="s">
        <v>8</v>
      </c>
    </row>
    <row r="10" spans="1:11">
      <c r="A10" s="3" t="s">
        <v>9</v>
      </c>
    </row>
    <row r="11" spans="1:11">
      <c r="A11" s="4" t="s">
        <v>10</v>
      </c>
    </row>
    <row r="12" spans="1:11">
      <c r="A12" s="5"/>
    </row>
    <row r="13" spans="1:11">
      <c r="A13" s="6" t="s">
        <v>11</v>
      </c>
    </row>
    <row r="14" spans="1:11">
      <c r="A14" s="6" t="s">
        <v>12</v>
      </c>
    </row>
    <row r="16" spans="1:11">
      <c r="A16" s="7" t="s">
        <v>13</v>
      </c>
    </row>
    <row r="17" spans="1:1">
      <c r="A17" s="8" t="s">
        <v>14</v>
      </c>
    </row>
    <row r="18" spans="1:1">
      <c r="A18" s="8" t="s">
        <v>15</v>
      </c>
    </row>
    <row r="19" spans="1:1">
      <c r="A19" s="6" t="s">
        <v>16</v>
      </c>
    </row>
    <row r="20" spans="1:1">
      <c r="A20" s="6" t="s">
        <v>17</v>
      </c>
    </row>
    <row r="21" spans="1:1">
      <c r="A21" s="7" t="s">
        <v>18</v>
      </c>
    </row>
    <row r="22" spans="1:1">
      <c r="A22" s="6" t="s">
        <v>19</v>
      </c>
    </row>
    <row r="23" spans="1:1">
      <c r="A23" s="8" t="s">
        <v>20</v>
      </c>
    </row>
    <row r="24" spans="1:1">
      <c r="A24" s="8" t="s">
        <v>21</v>
      </c>
    </row>
    <row r="25" spans="1:1">
      <c r="A25" s="6" t="s">
        <v>22</v>
      </c>
    </row>
    <row r="26" spans="1:1">
      <c r="A26" s="8" t="s">
        <v>23</v>
      </c>
    </row>
    <row r="27" spans="1:1">
      <c r="A27" s="6" t="s">
        <v>24</v>
      </c>
    </row>
    <row r="28" spans="1:1">
      <c r="A28" s="7" t="s">
        <v>25</v>
      </c>
    </row>
    <row r="29" spans="1:1">
      <c r="A29" s="8" t="s">
        <v>26</v>
      </c>
    </row>
    <row r="30" spans="1:1">
      <c r="A30" s="8" t="s">
        <v>27</v>
      </c>
    </row>
    <row r="31" spans="1:1">
      <c r="A31" s="6" t="s">
        <v>16</v>
      </c>
    </row>
    <row r="32" spans="1:1">
      <c r="A32" s="6" t="s">
        <v>28</v>
      </c>
    </row>
    <row r="33" spans="1:1">
      <c r="A33" s="6" t="s">
        <v>29</v>
      </c>
    </row>
    <row r="34" spans="1:1">
      <c r="A34" s="7" t="s">
        <v>30</v>
      </c>
    </row>
    <row r="35" spans="1:1">
      <c r="A35" s="8" t="s">
        <v>31</v>
      </c>
    </row>
    <row r="36" spans="1:1">
      <c r="A36" s="6" t="s">
        <v>32</v>
      </c>
    </row>
    <row r="37" spans="1:1">
      <c r="A37" s="7" t="s">
        <v>33</v>
      </c>
    </row>
    <row r="38" spans="1:1">
      <c r="A38" s="8" t="s">
        <v>34</v>
      </c>
    </row>
    <row r="39" spans="1:1">
      <c r="A39" s="6" t="s">
        <v>16</v>
      </c>
    </row>
    <row r="40" spans="1:1">
      <c r="A40" s="6" t="s">
        <v>35</v>
      </c>
    </row>
    <row r="41" spans="1:1">
      <c r="A41" s="7" t="s">
        <v>36</v>
      </c>
    </row>
    <row r="42" spans="1:1">
      <c r="A42" s="8" t="s">
        <v>37</v>
      </c>
    </row>
    <row r="43" spans="1:1">
      <c r="A43" s="6" t="s">
        <v>16</v>
      </c>
    </row>
    <row r="44" spans="1:1">
      <c r="A44" s="6" t="s">
        <v>38</v>
      </c>
    </row>
    <row r="45" spans="1:1">
      <c r="A45" s="7" t="s">
        <v>39</v>
      </c>
    </row>
    <row r="46" spans="1:1">
      <c r="A46" s="6" t="s">
        <v>40</v>
      </c>
    </row>
    <row r="47" spans="1:1">
      <c r="A47" s="8" t="s">
        <v>41</v>
      </c>
    </row>
    <row r="48" spans="1:1">
      <c r="A48" s="6" t="s">
        <v>42</v>
      </c>
    </row>
    <row r="49" spans="1:1">
      <c r="A49" s="6" t="s">
        <v>43</v>
      </c>
    </row>
    <row r="50" spans="1:1">
      <c r="A50" s="6" t="s">
        <v>44</v>
      </c>
    </row>
    <row r="51" spans="1:1">
      <c r="A51" s="7" t="s">
        <v>45</v>
      </c>
    </row>
    <row r="52" spans="1:1">
      <c r="A52" s="9" t="s">
        <v>46</v>
      </c>
    </row>
    <row r="53" spans="1:1">
      <c r="A53" s="6" t="s">
        <v>47</v>
      </c>
    </row>
    <row r="54" spans="1:1">
      <c r="A54" s="9" t="s">
        <v>48</v>
      </c>
    </row>
    <row r="55" spans="1:1">
      <c r="A55" s="6" t="s">
        <v>47</v>
      </c>
    </row>
    <row r="56" spans="1:1">
      <c r="A56" s="9" t="s">
        <v>49</v>
      </c>
    </row>
    <row r="57" spans="1:1">
      <c r="A57" s="6" t="s">
        <v>50</v>
      </c>
    </row>
    <row r="58" spans="1:1">
      <c r="A58" s="10"/>
    </row>
    <row r="59" spans="1:1" ht="27.6">
      <c r="A59" s="1" t="s">
        <v>51</v>
      </c>
    </row>
    <row r="60" spans="1:1">
      <c r="A60" s="6" t="s">
        <v>52</v>
      </c>
    </row>
    <row r="61" spans="1:1">
      <c r="A61" s="6" t="s">
        <v>53</v>
      </c>
    </row>
    <row r="62" spans="1:1">
      <c r="A62" s="9" t="s">
        <v>54</v>
      </c>
    </row>
    <row r="63" spans="1:1">
      <c r="A63" s="10"/>
    </row>
    <row r="64" spans="1:1" ht="27.6">
      <c r="A64" s="1" t="s">
        <v>55</v>
      </c>
    </row>
    <row r="65" spans="1:1">
      <c r="A65" s="6" t="s">
        <v>56</v>
      </c>
    </row>
    <row r="66" spans="1:1">
      <c r="A66" s="6" t="s">
        <v>57</v>
      </c>
    </row>
    <row r="67" spans="1:1">
      <c r="A67" s="9" t="s">
        <v>58</v>
      </c>
    </row>
    <row r="68" spans="1:1">
      <c r="A68" s="10"/>
    </row>
    <row r="69" spans="1:1" ht="27.6">
      <c r="A69" s="1" t="s">
        <v>59</v>
      </c>
    </row>
    <row r="70" spans="1:1">
      <c r="A70" s="6" t="s">
        <v>60</v>
      </c>
    </row>
    <row r="71" spans="1:1">
      <c r="A71" s="6" t="s">
        <v>61</v>
      </c>
    </row>
    <row r="72" spans="1:1">
      <c r="A72" s="6" t="s">
        <v>62</v>
      </c>
    </row>
    <row r="73" spans="1:1">
      <c r="A73" s="6" t="s">
        <v>63</v>
      </c>
    </row>
    <row r="74" spans="1:1">
      <c r="A74" s="10"/>
    </row>
    <row r="75" spans="1:1" ht="31.2">
      <c r="A75" s="11" t="s">
        <v>64</v>
      </c>
    </row>
    <row r="76" spans="1:1">
      <c r="A76" s="8" t="s">
        <v>65</v>
      </c>
    </row>
    <row r="77" spans="1:1">
      <c r="A77" s="6" t="s">
        <v>66</v>
      </c>
    </row>
    <row r="78" spans="1:1">
      <c r="A78" s="6" t="s">
        <v>67</v>
      </c>
    </row>
    <row r="79" spans="1:1">
      <c r="A79" s="6" t="s">
        <v>68</v>
      </c>
    </row>
    <row r="80" spans="1:1">
      <c r="A80" s="6" t="s">
        <v>69</v>
      </c>
    </row>
    <row r="81" spans="1:1">
      <c r="A81" s="6" t="s">
        <v>70</v>
      </c>
    </row>
    <row r="82" spans="1:1">
      <c r="A82" s="6" t="s">
        <v>71</v>
      </c>
    </row>
    <row r="83" spans="1:1">
      <c r="A83" s="6" t="s">
        <v>72</v>
      </c>
    </row>
    <row r="84" spans="1:1">
      <c r="A84" s="6" t="s">
        <v>73</v>
      </c>
    </row>
    <row r="85" spans="1:1">
      <c r="A85" s="6" t="s">
        <v>74</v>
      </c>
    </row>
    <row r="86" spans="1:1">
      <c r="A86" s="6" t="s">
        <v>75</v>
      </c>
    </row>
    <row r="87" spans="1:1">
      <c r="A87" s="6" t="s">
        <v>76</v>
      </c>
    </row>
    <row r="88" spans="1:1">
      <c r="A88" s="6" t="s">
        <v>77</v>
      </c>
    </row>
    <row r="89" spans="1:1">
      <c r="A89" s="6" t="s">
        <v>78</v>
      </c>
    </row>
    <row r="90" spans="1:1">
      <c r="A90" s="6" t="s">
        <v>79</v>
      </c>
    </row>
    <row r="91" spans="1:1">
      <c r="A91" s="6" t="s">
        <v>80</v>
      </c>
    </row>
    <row r="92" spans="1:1">
      <c r="A92" s="6" t="s">
        <v>81</v>
      </c>
    </row>
    <row r="93" spans="1:1">
      <c r="A93" s="6" t="s">
        <v>82</v>
      </c>
    </row>
    <row r="94" spans="1:1">
      <c r="A94" s="6" t="s">
        <v>83</v>
      </c>
    </row>
    <row r="95" spans="1:1">
      <c r="A95" s="6" t="s">
        <v>84</v>
      </c>
    </row>
    <row r="96" spans="1:1">
      <c r="A96" s="8" t="s">
        <v>85</v>
      </c>
    </row>
    <row r="97" spans="1:1">
      <c r="A97" s="8" t="s">
        <v>86</v>
      </c>
    </row>
    <row r="98" spans="1:1">
      <c r="A98" s="8" t="s">
        <v>87</v>
      </c>
    </row>
    <row r="99" spans="1:1">
      <c r="A99" s="6" t="s">
        <v>88</v>
      </c>
    </row>
    <row r="100" spans="1:1">
      <c r="A100" s="8" t="s">
        <v>89</v>
      </c>
    </row>
    <row r="101" spans="1:1">
      <c r="A101" s="6" t="s">
        <v>90</v>
      </c>
    </row>
    <row r="102" spans="1:1">
      <c r="A102" s="6" t="s">
        <v>91</v>
      </c>
    </row>
    <row r="103" spans="1:1">
      <c r="A103" s="6" t="s">
        <v>92</v>
      </c>
    </row>
    <row r="104" spans="1:1">
      <c r="A104" s="8" t="s">
        <v>93</v>
      </c>
    </row>
    <row r="105" spans="1:1">
      <c r="A105" s="8" t="s">
        <v>94</v>
      </c>
    </row>
    <row r="106" spans="1:1">
      <c r="A106" s="8" t="s">
        <v>95</v>
      </c>
    </row>
    <row r="107" spans="1:1">
      <c r="A107" s="6" t="s">
        <v>96</v>
      </c>
    </row>
    <row r="108" spans="1:1">
      <c r="A108" s="8" t="s">
        <v>97</v>
      </c>
    </row>
    <row r="109" spans="1:1">
      <c r="A109" s="8" t="s">
        <v>98</v>
      </c>
    </row>
    <row r="110" spans="1:1">
      <c r="A110" s="8" t="s">
        <v>99</v>
      </c>
    </row>
    <row r="111" spans="1:1">
      <c r="A111" s="8" t="s">
        <v>100</v>
      </c>
    </row>
    <row r="112" spans="1:1">
      <c r="A112" s="8" t="s">
        <v>101</v>
      </c>
    </row>
    <row r="113" spans="1:1">
      <c r="A113" s="8" t="s">
        <v>102</v>
      </c>
    </row>
    <row r="114" spans="1:1">
      <c r="A114" s="8" t="s">
        <v>103</v>
      </c>
    </row>
    <row r="115" spans="1:1">
      <c r="A115" s="8" t="s">
        <v>104</v>
      </c>
    </row>
    <row r="116" spans="1:1">
      <c r="A116" s="6" t="s">
        <v>105</v>
      </c>
    </row>
    <row r="117" spans="1:1">
      <c r="A117" s="8" t="s">
        <v>106</v>
      </c>
    </row>
    <row r="118" spans="1:1">
      <c r="A118" s="6" t="s">
        <v>107</v>
      </c>
    </row>
    <row r="119" spans="1:1">
      <c r="A119" s="6" t="s">
        <v>108</v>
      </c>
    </row>
    <row r="120" spans="1:1">
      <c r="A120" s="6" t="s">
        <v>109</v>
      </c>
    </row>
    <row r="121" spans="1:1">
      <c r="A121" s="6" t="s">
        <v>110</v>
      </c>
    </row>
    <row r="122" spans="1:1">
      <c r="A122" s="6" t="s">
        <v>111</v>
      </c>
    </row>
    <row r="123" spans="1:1">
      <c r="A123" s="6" t="s">
        <v>112</v>
      </c>
    </row>
    <row r="124" spans="1:1">
      <c r="A124" s="6" t="s">
        <v>113</v>
      </c>
    </row>
    <row r="125" spans="1:1">
      <c r="A125" s="6" t="s">
        <v>114</v>
      </c>
    </row>
    <row r="126" spans="1:1">
      <c r="A126" s="6" t="s">
        <v>115</v>
      </c>
    </row>
    <row r="127" spans="1:1">
      <c r="A127" s="6" t="s">
        <v>116</v>
      </c>
    </row>
    <row r="128" spans="1:1">
      <c r="A128" s="6" t="s">
        <v>117</v>
      </c>
    </row>
    <row r="129" spans="1:1">
      <c r="A129" s="6" t="s">
        <v>118</v>
      </c>
    </row>
    <row r="130" spans="1:1">
      <c r="A130" s="6" t="s">
        <v>119</v>
      </c>
    </row>
    <row r="131" spans="1:1">
      <c r="A131" s="6" t="s">
        <v>120</v>
      </c>
    </row>
    <row r="132" spans="1:1">
      <c r="A132" s="6" t="s">
        <v>121</v>
      </c>
    </row>
    <row r="133" spans="1:1">
      <c r="A133" s="6" t="s">
        <v>122</v>
      </c>
    </row>
    <row r="134" spans="1:1">
      <c r="A134" s="6" t="s">
        <v>123</v>
      </c>
    </row>
    <row r="135" spans="1:1">
      <c r="A135" s="6" t="s">
        <v>124</v>
      </c>
    </row>
  </sheetData>
  <hyperlinks>
    <hyperlink ref="A13" r:id="rId1" display="http://www.topfferiana.fr/wp-content/uploads/2013/00/cailler-biblio-topffer.pdf" xr:uid="{94E5AA36-CAE6-4591-98EA-88347FEAA5A0}"/>
    <hyperlink ref="A14" r:id="rId2" display="http://www.topfferiana.fr/2017/04/la-bande-dessinee-au-siecle-de-rodolphe-topffer-17/" xr:uid="{CE78BD57-ACCB-440F-BE66-3E5B66B2F059}"/>
    <hyperlink ref="A19" r:id="rId3" display="https://gallica.bnf.fr/ark:/12148/bpt6k9117429c" xr:uid="{CD86AAB9-0E39-49C7-80F2-8170F18813A7}"/>
    <hyperlink ref="A20" r:id="rId4" display="https://gallica.bnf.fr/ark:/12148/bpt6k1424622k/f11.item" xr:uid="{B3CDFE14-01E6-4B15-AEC8-22EA7A30F369}"/>
    <hyperlink ref="A22" r:id="rId5" display="https://www.e-rara.ch/gep_r/content/titleinfo/22276149" xr:uid="{26ABBCED-50AB-42B6-B406-C4EF625C455A}"/>
    <hyperlink ref="A25" r:id="rId6" display="https://www.e-rara.ch/gep_r/content/titleinfo/29707200" xr:uid="{2861F54A-0FC8-4ECE-93DA-3371807B174A}"/>
    <hyperlink ref="A27" r:id="rId7" display="https://gallica.bnf.fr/ark:/12148/bpt6k14246193/f11.item" xr:uid="{BBBB8F4E-B1DA-4FA0-9F8C-BB4FE954420C}"/>
    <hyperlink ref="A31" r:id="rId8" display="https://gallica.bnf.fr/ark:/12148/bpt6k91174494/f3.item" xr:uid="{DFC13F25-D836-4ED2-9070-64EC39D6246D}"/>
    <hyperlink ref="A32" r:id="rId9" display="https://gallica.bnf.fr/ark:/12148/bpt6k14246215/f11.item" xr:uid="{91F276D6-657F-44A9-9380-B7BE18A5B327}"/>
    <hyperlink ref="A33" r:id="rId10" display="https://gallica.bnf.fr/ark:/12148/bpt6k1424620r/f13.item" xr:uid="{3F31AEC5-3893-4D6D-904A-F7672A040228}"/>
    <hyperlink ref="A36" r:id="rId11" display="https://gallica.bnf.fr/ark:/12148/bpt6k14246178/f1.item" xr:uid="{53C770B5-25E0-4861-8CF7-75F293255437}"/>
    <hyperlink ref="A39" r:id="rId12" display="https://gallica.bnf.fr/ark:/12148/bpt6k9117639f" xr:uid="{CBDD16B2-6FC2-44A8-BCDB-955DB9D9654C}"/>
    <hyperlink ref="A40" r:id="rId13" display="https://gallica.bnf.fr/ark:/12148/bpt6k1424618p/f11.item" xr:uid="{ED6620FB-CCAA-4070-9D54-DD7405A3CBB8}"/>
    <hyperlink ref="A43" r:id="rId14" display="https://gallica.bnf.fr/ark:/12148/bpt6k91174301/f4.item" xr:uid="{CA3B3DDE-3CF6-485A-A50A-8AB38B1C9DF7}"/>
    <hyperlink ref="A44" r:id="rId15" display="https://gallica.bnf.fr/ark:/12148/bpt6k1424627n/f11.item" xr:uid="{42F9146B-D469-4B9E-A1BE-B4E27C796234}"/>
    <hyperlink ref="A46" r:id="rId16" display="https://gallica.bnf.fr/ark:/12148/bd6t51362252k/f12.item" xr:uid="{B3682BCF-D4B9-48F7-B1F0-0C3D05AC5945}"/>
    <hyperlink ref="A48" r:id="rId17" display="https://gallica.bnf.fr/ark:/12148/btv1b86002200/f9.item" xr:uid="{D7294C10-9C59-43F7-8723-0F8E5349B1EE}"/>
    <hyperlink ref="A49" r:id="rId18" display="https://gallica.bnf.fr/ark:/12148/bpt6k6578219m/f5.item" xr:uid="{9F686696-05DA-44BC-8DBD-D8C86843CC03}"/>
    <hyperlink ref="A50" r:id="rId19" display="https://gallica.bnf.fr/ark:/12148/bpt6k14246267/f11.item" xr:uid="{C1C0CDFB-0B33-4AD1-88D0-D83E9DE326B5}"/>
    <hyperlink ref="A53" r:id="rId20" display="https://gallica.bnf.fr/ark:/12148/bpt6k1424625t/f11.item" xr:uid="{FF780E4D-813E-45F5-AEDC-0A0B3D58AB0A}"/>
    <hyperlink ref="A55" r:id="rId21" display="https://gallica.bnf.fr/ark:/12148/bpt6k1424625t/f55.item" xr:uid="{4D735D90-60CF-4E29-B5E0-C6DFE8C30F92}"/>
    <hyperlink ref="A57" r:id="rId22" display="https://gallica.bnf.fr/ark:/12148/bpt6k1424625t/f67.item" xr:uid="{90189BEC-095E-4B78-B9BE-432576F9C6D5}"/>
    <hyperlink ref="A60" r:id="rId23" display="https://www.e-rara.ch/gep_r/content/titleinfo/22703644" xr:uid="{BD444363-283F-41AA-894C-E7E3B557171E}"/>
    <hyperlink ref="A61" r:id="rId24" display="https://gallica.bnf.fr/ark:/12148/btv1b8529034f/f7.item" xr:uid="{82D49273-DA0A-4625-B49D-0AF6059BEDA8}"/>
    <hyperlink ref="A65" r:id="rId25" display="https://gallica.bnf.fr/ark:/12148/bpt6k10577160" xr:uid="{0758B440-FF39-43F3-A68A-B88FF96DB35A}"/>
    <hyperlink ref="A66" r:id="rId26" display="https://gallica.bnf.fr/ark:/12148/btv1b86002289/f7.item" xr:uid="{D9347862-F0EE-41C5-BC87-6158CF6493B5}"/>
    <hyperlink ref="A70" r:id="rId27" display="https://gallica.bnf.fr/ark:/12148/bpt6k6580635w/f5.item" xr:uid="{59DFD92E-E387-440F-BBED-03E643CB295E}"/>
    <hyperlink ref="A71" r:id="rId28" display="https://gallica.bnf.fr/ark:/12148/bpt6k6580612w/f5.item" xr:uid="{CF5C24A5-A540-4E09-8C40-AE4BA37E4414}"/>
    <hyperlink ref="A72" r:id="rId29" display="https://gallica.bnf.fr/ark:/12148/btv1b8529025g/f3.item" xr:uid="{CC330D24-77C6-4E2A-948D-92A01E50D228}"/>
    <hyperlink ref="A73" r:id="rId30" display="https://gallica.bnf.fr/ark:/12148/bpt6k1057720w" xr:uid="{79182B8F-7154-4E79-86F0-FAAD0EE3C383}"/>
    <hyperlink ref="A77" r:id="rId31" display="http://www.topfferiana.fr/wp-content/uploads/2026/02/Droin-Jacques-Chronologie-in-Topffer-Skira-1996-pp.-7-8.pdf" xr:uid="{A649E204-B76F-4CE0-82CB-EE5A0F227EC4}"/>
    <hyperlink ref="A78" r:id="rId32" display="http://www.topfferiana.fr/wp-content/uploads/2026/02/Boissonnas-Lucien-Rodolphe-fils-spirituel-de-Wolfgang-Adam-Topffer-in-Topffer-Skira-1996-pp.-10-26.pdf" xr:uid="{DBC85EEE-BE58-4DE4-B421-D076CEB5D9D3}"/>
    <hyperlink ref="A79" r:id="rId33" display="http://www.topfferiana.fr/wp-content/uploads/2026/02/Kaenel-Philippe-La-muse-des-croquis-in-Topffer-Skira-1996-pp.-27-66.pdf" xr:uid="{BFD374FA-CF37-408F-8ABB-47774525A3AC}"/>
    <hyperlink ref="A80" r:id="rId34" display="http://www.topfferiana.fr/wp-content/uploads/2026/02/Alamir-Paillard-Marie-Rodolphe-Topffer-Critique-dArt-1826-1846.-De-la-subversion-a-la-reaction-in-Topffer-Skira-1996-pp.-67-131.pdf" xr:uid="{79CC8039-DE17-4C57-AF44-65D397527B1C}"/>
    <hyperlink ref="A81" r:id="rId35" display="http://www.topfferiana.fr/wp-content/uploads/2026/02/Maggetti-Daniel-Meizoz-Jerome-Un-Montaigne-ne-pres-du-Leman-in-Topffer-Skira-1996-pp.-132-188.pdf" xr:uid="{71EBB552-3230-4F07-9ADC-B4F55B9E6B73}"/>
    <hyperlink ref="A82" r:id="rId36" display="http://www.topfferiana.fr/wp-content/uploads/2026/02/Candaux-Jean-Daniel-Rodolphe-Topffer-a-t-il-invente-les-Voyages-en-zigzag%C2%BF-in-Topffer-Skira-1996-pp.-189-199.pdf" xr:uid="{FD4DEF5B-03A5-4D45-9452-AC5A26FBCBE6}"/>
    <hyperlink ref="A83" r:id="rId37" display="http://www.topfferiana.fr/wp-content/uploads/2026/02/Kaenel-Philippe-Les-Voyages-Illustres-in-Topffer-Skira-1996-pp.-200-252.pdf" xr:uid="{6EDA91CE-83EB-4CA7-8B46-57EAD93C5720}"/>
    <hyperlink ref="A84" r:id="rId38" display="http://www.topfferiana.fr/wp-content/uploads/2026/02/Candaux-Jean-Daniel-Chrono-bibliographie-des-Voyages-en-zigzag-in-Topffer-Skira-1996-pp.-253-258.pdf" xr:uid="{776FA75C-BF7B-4A1C-B0B3-114143A817A8}"/>
    <hyperlink ref="A85" r:id="rId39" display="http://www.topfferiana.fr/wp-content/uploads/2026/02/Renonciat-Annie-Un-theoricien-de-la-Litterature-en-estampes-in-Topffer-Skira-1996-pp.-259-277.pdf" xr:uid="{AB29BF20-F802-4DB2-8D3A-569BA5759B89}"/>
    <hyperlink ref="A86" r:id="rId40" display="http://www.topfferiana.fr/wp-content/uploads/2026/02/Groensteen-Thierry-Rodolphe-Topffer-scenariste-in-Topffer-Skira-1996-pp.-278-292.pdf" xr:uid="{18A3CCFF-BAEB-4B64-9D39-B94C68A4CE79}"/>
    <hyperlink ref="A87" r:id="rId41" display="https://www.citebd.org/neuvieme-art/topffer-en-amerique" xr:uid="{2C5FE760-18A0-4211-85F4-C4F5B52343CC}"/>
    <hyperlink ref="A88" r:id="rId42" display="https://gallica.bnf.fr/ark:/12148/bpt6k6537692q" xr:uid="{2C9941B8-03B2-4346-85FC-626E321FA007}"/>
    <hyperlink ref="A89" r:id="rId43" display="https://archive.org/details/oapen-20.500.12657-55085" xr:uid="{6EEA6B3B-CB0B-4D44-AE6F-20574F63C7BE}"/>
    <hyperlink ref="A90" r:id="rId44" display="http://journals.openedition.org/1895/3917" xr:uid="{5BA9EFA9-2589-49D6-993E-DBD0D2C2BB4F}"/>
    <hyperlink ref="A91" r:id="rId45" display="https://archives.bge-geneve.ch/data/files/bge.diffusion/pdf/imprimes_num/bge_bvp_1146.pdf" xr:uid="{D1ACB2D5-1377-4806-ADD5-960E50A3922F}"/>
    <hyperlink ref="A92" r:id="rId46" display="https://imagetextjournal.com/the-rhetorical-invention-of-comics-a-selection-of-rodolphe-topffers-late-reflections-on-composing-image-text-narratives/" xr:uid="{984E6B06-E888-4066-8B61-C7AC125F05B3}"/>
    <hyperlink ref="A93" r:id="rId47" display="http://www.topfferiana.fr/2016/09/la-bande-dessinee-au-siecle-de-rodolphe-topffer/" xr:uid="{88E671F3-C688-49DD-9E9D-E0E5F0186A05}"/>
    <hyperlink ref="A94" r:id="rId48" display="https://www.scribd.com/document/944293451/Une-Complementarite-Naturelle-Elements-d-3" xr:uid="{53253555-C62F-445D-8240-9C8A2877032B}"/>
    <hyperlink ref="A95" r:id="rId49" display="https://journals.openedition.org/genesis/1710" xr:uid="{F21909FE-996C-4B1B-97FD-C9A686F42299}"/>
    <hyperlink ref="A99" r:id="rId50" display="https://www.citebd.org/neuvieme-art/le-moment-topffer-deconstruit-et-reconstruit" xr:uid="{6BB67A69-810A-4E83-B93E-893FD0D78542}"/>
    <hyperlink ref="A101" r:id="rId51" display="http://www.topfferiana.fr/2015/10/la-place-de-rodolphe-topffer-debat-entre-thierry-groensteen-et-thierry-smolderen/" xr:uid="{49415F3C-A302-4798-AC09-A6E6D8E28DC3}"/>
    <hyperlink ref="A102" r:id="rId52" display="http://www.topfferiana.fr/2014/09/monsieur-crepin-ou-la-metoposcopie-calviniste-de-rodolphe-topffer/" xr:uid="{2C489ABE-A0B9-4497-AD65-C3EA3A35C440}"/>
    <hyperlink ref="A103" r:id="rId53" display="https://journals.openedition.org/babel/1311" xr:uid="{777982C7-0FBB-441D-AE4E-77C16A54B416}"/>
    <hyperlink ref="A107" r:id="rId54" display="http://neuviemeart.citebd.org/spip.php?article935" xr:uid="{B0BC3DFC-B2B1-4A4B-8E30-76885B82DCAF}"/>
    <hyperlink ref="A116" r:id="rId55" display="https://www.e-periodica.ch/digbib/view?lang=fr&amp;pid=kas-001%3A1986%3A37%3A%3A41" xr:uid="{F2ED64B4-44F5-4A95-84D0-E46B755D6E5E}"/>
    <hyperlink ref="A118" r:id="rId56" display="https://www.e-periodica.ch/digbib/view?pid=lib-006%3A1996%3A39%3A%3A222" xr:uid="{F51EE108-96C7-4FD2-976A-4ACA1749DA88}"/>
    <hyperlink ref="A119" r:id="rId57" display="http://www.topfferiana.fr/wp-content/uploads/2025/02/DK-Histoire-de-M.-Cryptogame-1845-une-bande-dessinee-de-RT-pour-le-grand-public-Genava-32-1984-pp.139-169.pdf" xr:uid="{C8CF7FC7-77C8-4678-B45A-5E23ACB80866}"/>
    <hyperlink ref="A120" r:id="rId58" display="http://www.topfferiana.fr/wp-content/uploads/2025/02/DK-Rodolphe-Topffers-Aesthetic-Revolution-in-A-Comics-Studies-Reader-UP-Mississipi-2009-pp.17-24.pdf" xr:uid="{E2251015-1D84-43C5-8285-36BD56CAE8F7}"/>
    <hyperlink ref="A121" r:id="rId59" display="http://www.topfferiana.fr/wp-content/uploads/2025/02/DK-The-Gourary-Topffer-manuscript-of-M.-Jabot-European-Comic-Art-2-2-2009-pp.173-203.pdf" xr:uid="{BCBEA189-42C1-4839-85F8-B6EF4DC86B77}"/>
    <hyperlink ref="A122" r:id="rId60" display="http://www.topfferiana.fr/wp-content/uploads/2025/04/%5B%27Kunzle 2%27%5D  History of the comic strip. The 19th Century %28Un. of California Press%2C 1990%29.pdf" xr:uid="{A62E4E88-82E9-460C-BF3F-564D8439A525}"/>
    <hyperlink ref="A123" r:id="rId61" display="https://archive.org/details/fatherofcomicstr0000kunz_h8c9" xr:uid="{4069E4DC-BEE4-48A2-B804-D8AAA269B6E4}"/>
    <hyperlink ref="A124" r:id="rId62" display="https://archive.org/details/rodolphetopfferc0000topf" xr:uid="{AC2A464E-DA34-4091-9054-97728324063D}"/>
    <hyperlink ref="A125" r:id="rId63" display="https://journals.openedition.org/edl/401" xr:uid="{89A98F0E-F3A8-4E81-BDC9-C2AB751C9C3C}"/>
    <hyperlink ref="A126" r:id="rId64" display="https://www.e-periodica.ch/digbib/view?pid=gen-001%3A1961%3A9%3A%3A132" xr:uid="{0037E4B1-AF27-402B-9E0A-8C5A213A54F5}"/>
    <hyperlink ref="A127" r:id="rId65" display="https://www.e-periodica.ch/digbib/view?pid=gen-001%3A1962%3A10%3A%3A100" xr:uid="{C907C7A8-DE83-46DD-8423-1D96DCF8E17C}"/>
    <hyperlink ref="A128" r:id="rId66" display="https://www.citebd.org/neuvieme-art/la-decouverte-de-topffer-au-japon" xr:uid="{11E1CE25-F2B9-43A5-ABA7-53FD88C6C865}"/>
    <hyperlink ref="A129" r:id="rId67" display="https://books.openedition.org/enseditions/9049" xr:uid="{53E153D0-FE2E-4B1D-940B-4EE1CDA9D08A}"/>
    <hyperlink ref="A130" r:id="rId68" display="http://journals.openedition.org/rhc/605" xr:uid="{CC7046FE-0AD5-4DF5-B4A0-A4ECA6CC1002}"/>
    <hyperlink ref="A131" r:id="rId69" display="https://gallica.bnf.fr/ark:/12148/bpt6k936715m" xr:uid="{DC3D9367-8C20-4C87-852C-70F794E4E4B8}"/>
    <hyperlink ref="A132" r:id="rId70" display="https://gallica.bnf.fr/ark:/12148/bpt6k65378858" xr:uid="{54796609-0A08-4163-B3B2-511A3952D4C6}"/>
    <hyperlink ref="A133" r:id="rId71" display="https://gallica.bnf.fr/ark:/12148/bpt6k86876h/f843.item" xr:uid="{3E50F5F4-8E74-4823-9D8E-A82E29FA2A32}"/>
    <hyperlink ref="A134" r:id="rId72" display="https://www.citebd.org/neuvieme-art/les-desseins-du-dessin-selon-le-docteur-festus" xr:uid="{B26E82A2-CBB8-4109-A14A-ACC4007BF543}"/>
    <hyperlink ref="A135" r:id="rId73" display="http://www.persee.fr/doc/pubp_1242-7888_2015_act_86_1_4576" xr:uid="{D8D4A46D-AA83-4CC2-B250-4DB12226ED2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FA5ECA-1FAA-4CFA-9B50-93588D998744}">
  <sheetPr>
    <tabColor rgb="FFFF0000"/>
    <outlinePr summaryBelow="0" summaryRight="0"/>
  </sheetPr>
  <dimension ref="A1:L107"/>
  <sheetViews>
    <sheetView workbookViewId="0">
      <selection activeCell="A92" sqref="A92"/>
    </sheetView>
  </sheetViews>
  <sheetFormatPr defaultRowHeight="14.4" outlineLevelRow="2"/>
  <sheetData>
    <row r="1" spans="1:12" ht="18">
      <c r="A1" s="185" t="s">
        <v>1454</v>
      </c>
    </row>
    <row r="2" spans="1:12" collapsed="1">
      <c r="A2" t="s">
        <v>1455</v>
      </c>
    </row>
    <row r="3" spans="1:12" hidden="1" outlineLevel="1">
      <c r="A3" t="s">
        <v>1461</v>
      </c>
    </row>
    <row r="4" spans="1:12" hidden="1" outlineLevel="1">
      <c r="A4" t="s">
        <v>1460</v>
      </c>
    </row>
    <row r="5" spans="1:12" hidden="1" outlineLevel="1">
      <c r="A5" t="s">
        <v>1462</v>
      </c>
    </row>
    <row r="6" spans="1:12" hidden="1" outlineLevel="1">
      <c r="A6" t="s">
        <v>1463</v>
      </c>
    </row>
    <row r="7" spans="1:12" hidden="1" outlineLevel="1">
      <c r="A7" t="s">
        <v>1464</v>
      </c>
    </row>
    <row r="8" spans="1:12" hidden="1" outlineLevel="1">
      <c r="A8" t="s">
        <v>1465</v>
      </c>
    </row>
    <row r="9" spans="1:12" hidden="1" outlineLevel="1"/>
    <row r="10" spans="1:12" hidden="1" outlineLevel="1"/>
    <row r="11" spans="1:12" hidden="1" outlineLevel="1">
      <c r="A11" t="s">
        <v>1466</v>
      </c>
    </row>
    <row r="12" spans="1:12" hidden="1" outlineLevel="1">
      <c r="A12" t="s">
        <v>1467</v>
      </c>
    </row>
    <row r="13" spans="1:12" hidden="1" outlineLevel="1">
      <c r="A13" s="13" t="s">
        <v>1468</v>
      </c>
    </row>
    <row r="14" spans="1:12" hidden="1" outlineLevel="1"/>
    <row r="15" spans="1:12" hidden="1" outlineLevel="1">
      <c r="A15" s="34"/>
      <c r="B15" s="186" t="s">
        <v>1165</v>
      </c>
      <c r="C15" s="187" t="s">
        <v>1458</v>
      </c>
      <c r="D15" s="188"/>
      <c r="E15" s="188"/>
      <c r="F15" s="188"/>
      <c r="H15" s="156" t="s">
        <v>1186</v>
      </c>
    </row>
    <row r="16" spans="1:12" hidden="1" outlineLevel="1">
      <c r="A16" s="34"/>
      <c r="B16" s="186" t="s">
        <v>1166</v>
      </c>
      <c r="C16" s="187" t="s">
        <v>1168</v>
      </c>
      <c r="D16" s="188"/>
      <c r="E16" s="188"/>
      <c r="F16" s="188"/>
      <c r="H16" s="156" t="s">
        <v>1167</v>
      </c>
      <c r="J16" s="189" t="s">
        <v>1459</v>
      </c>
      <c r="L16" s="155" t="s">
        <v>1456</v>
      </c>
    </row>
    <row r="17" spans="1:12" hidden="1" outlineLevel="1">
      <c r="A17" s="34"/>
      <c r="B17" s="186" t="s">
        <v>1457</v>
      </c>
      <c r="C17" s="187" t="s">
        <v>1169</v>
      </c>
      <c r="D17" s="188"/>
      <c r="E17" s="188"/>
      <c r="F17" s="188"/>
      <c r="H17" s="156" t="s">
        <v>1167</v>
      </c>
      <c r="L17" s="183" t="s">
        <v>1456</v>
      </c>
    </row>
    <row r="18" spans="1:12" hidden="1" outlineLevel="1" collapsed="1"/>
    <row r="19" spans="1:12" hidden="1" outlineLevel="2"/>
    <row r="20" spans="1:12" hidden="1" outlineLevel="2"/>
    <row r="21" spans="1:12" hidden="1" outlineLevel="2"/>
    <row r="22" spans="1:12" hidden="1" outlineLevel="2"/>
    <row r="23" spans="1:12" hidden="1" outlineLevel="2"/>
    <row r="24" spans="1:12" hidden="1" outlineLevel="2"/>
    <row r="25" spans="1:12" hidden="1" outlineLevel="2"/>
    <row r="26" spans="1:12" hidden="1" outlineLevel="2"/>
    <row r="27" spans="1:12" hidden="1" outlineLevel="2"/>
    <row r="28" spans="1:12" hidden="1" outlineLevel="2"/>
    <row r="29" spans="1:12" hidden="1" outlineLevel="2"/>
    <row r="30" spans="1:12" hidden="1" outlineLevel="2"/>
    <row r="31" spans="1:12" hidden="1" outlineLevel="2"/>
    <row r="32" spans="1:12" hidden="1" outlineLevel="2"/>
    <row r="33" hidden="1" outlineLevel="2"/>
    <row r="34" hidden="1" outlineLevel="2"/>
    <row r="35" hidden="1" outlineLevel="2"/>
    <row r="36" hidden="1" outlineLevel="2"/>
    <row r="37" hidden="1" outlineLevel="2"/>
    <row r="38" hidden="1" outlineLevel="2"/>
    <row r="39" hidden="1" outlineLevel="2"/>
    <row r="40" hidden="1" outlineLevel="2"/>
    <row r="41" hidden="1" outlineLevel="2"/>
    <row r="42" hidden="1" outlineLevel="1"/>
    <row r="43" hidden="1" outlineLevel="1" collapsed="1"/>
    <row r="44" hidden="1" outlineLevel="2"/>
    <row r="45" hidden="1" outlineLevel="2"/>
    <row r="46" hidden="1" outlineLevel="2"/>
    <row r="47" hidden="1" outlineLevel="2"/>
    <row r="48" hidden="1" outlineLevel="2"/>
    <row r="49" hidden="1" outlineLevel="2"/>
    <row r="50" hidden="1" outlineLevel="2"/>
    <row r="51" hidden="1" outlineLevel="2"/>
    <row r="52" hidden="1" outlineLevel="2"/>
    <row r="53" hidden="1" outlineLevel="2"/>
    <row r="54" hidden="1" outlineLevel="2"/>
    <row r="55" hidden="1" outlineLevel="2"/>
    <row r="56" hidden="1" outlineLevel="2"/>
    <row r="57" hidden="1" outlineLevel="2"/>
    <row r="58" hidden="1" outlineLevel="2"/>
    <row r="59" hidden="1" outlineLevel="2"/>
    <row r="60" hidden="1" outlineLevel="2"/>
    <row r="61" hidden="1" outlineLevel="2"/>
    <row r="62" hidden="1" outlineLevel="2"/>
    <row r="63" hidden="1" outlineLevel="2"/>
    <row r="64" hidden="1" outlineLevel="2"/>
    <row r="65" hidden="1" outlineLevel="2"/>
    <row r="66" hidden="1" outlineLevel="2"/>
    <row r="67" hidden="1" outlineLevel="2"/>
    <row r="68" hidden="1" outlineLevel="2"/>
    <row r="69" hidden="1" outlineLevel="2"/>
    <row r="70" hidden="1" outlineLevel="2"/>
    <row r="71" hidden="1" outlineLevel="2"/>
    <row r="72" hidden="1" outlineLevel="2"/>
    <row r="73" hidden="1" outlineLevel="2"/>
    <row r="74" hidden="1" outlineLevel="2"/>
    <row r="75" hidden="1" outlineLevel="2"/>
    <row r="76" hidden="1" outlineLevel="2"/>
    <row r="77" hidden="1" outlineLevel="2"/>
    <row r="78" hidden="1" outlineLevel="2"/>
    <row r="79" hidden="1" outlineLevel="2"/>
    <row r="80" hidden="1" outlineLevel="2"/>
    <row r="81" spans="1:1" hidden="1" outlineLevel="2"/>
    <row r="82" spans="1:1" hidden="1" outlineLevel="2"/>
    <row r="83" spans="1:1" hidden="1" outlineLevel="2"/>
    <row r="84" spans="1:1" hidden="1" outlineLevel="2"/>
    <row r="85" spans="1:1" hidden="1" outlineLevel="2"/>
    <row r="86" spans="1:1" hidden="1" outlineLevel="2"/>
    <row r="87" spans="1:1" hidden="1" outlineLevel="2"/>
    <row r="90" spans="1:1" ht="18">
      <c r="A90" s="107" t="s">
        <v>766</v>
      </c>
    </row>
    <row r="91" spans="1:1">
      <c r="A91" t="s">
        <v>1748</v>
      </c>
    </row>
    <row r="94" spans="1:1" ht="18">
      <c r="A94" s="107" t="s">
        <v>765</v>
      </c>
    </row>
    <row r="95" spans="1:1">
      <c r="A95" t="s">
        <v>764</v>
      </c>
    </row>
    <row r="96" spans="1:1">
      <c r="A96" s="37" t="s">
        <v>763</v>
      </c>
    </row>
    <row r="97" spans="1:1">
      <c r="A97" s="37" t="s">
        <v>762</v>
      </c>
    </row>
    <row r="98" spans="1:1">
      <c r="A98" s="37" t="s">
        <v>761</v>
      </c>
    </row>
    <row r="99" spans="1:1">
      <c r="A99" s="37" t="s">
        <v>760</v>
      </c>
    </row>
    <row r="100" spans="1:1">
      <c r="A100" s="37" t="s">
        <v>759</v>
      </c>
    </row>
    <row r="101" spans="1:1">
      <c r="A101" s="13"/>
    </row>
    <row r="103" spans="1:1" ht="18">
      <c r="A103" s="107" t="s">
        <v>758</v>
      </c>
    </row>
    <row r="104" spans="1:1">
      <c r="A104" s="106" t="s">
        <v>756</v>
      </c>
    </row>
    <row r="105" spans="1:1">
      <c r="A105" s="106"/>
    </row>
    <row r="106" spans="1:1">
      <c r="A106" s="106" t="s">
        <v>757</v>
      </c>
    </row>
    <row r="107" spans="1:1">
      <c r="A107" s="106" t="s">
        <v>756</v>
      </c>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0ED3CB-8777-4FCD-8368-4674BAACBCF8}">
  <sheetPr>
    <tabColor rgb="FF00B050"/>
    <outlinePr summaryBelow="0" summaryRight="0"/>
  </sheetPr>
  <dimension ref="A1:M237"/>
  <sheetViews>
    <sheetView tabSelected="1" topLeftCell="A89" zoomScale="110" zoomScaleNormal="110" workbookViewId="0">
      <selection activeCell="A225" sqref="A225"/>
    </sheetView>
  </sheetViews>
  <sheetFormatPr defaultRowHeight="14.4" outlineLevelRow="3"/>
  <cols>
    <col min="1" max="1" width="18.109375" customWidth="1"/>
    <col min="2" max="2" width="12.88671875" customWidth="1"/>
    <col min="3" max="3" width="53.33203125" customWidth="1"/>
  </cols>
  <sheetData>
    <row r="1" spans="1:3" ht="28.8">
      <c r="A1" s="12" t="s">
        <v>1682</v>
      </c>
    </row>
    <row r="2" spans="1:3" ht="21">
      <c r="A2" s="205" t="s">
        <v>1652</v>
      </c>
    </row>
    <row r="4" spans="1:3" ht="18" collapsed="1">
      <c r="A4" s="38" t="s">
        <v>193</v>
      </c>
    </row>
    <row r="5" spans="1:3" hidden="1" outlineLevel="1">
      <c r="A5" t="s">
        <v>202</v>
      </c>
    </row>
    <row r="6" spans="1:3" hidden="1" outlineLevel="1">
      <c r="A6" t="s">
        <v>1653</v>
      </c>
    </row>
    <row r="7" spans="1:3" hidden="1" outlineLevel="1">
      <c r="A7" s="34" t="s">
        <v>213</v>
      </c>
    </row>
    <row r="8" spans="1:3" hidden="1" outlineLevel="1">
      <c r="A8" s="180"/>
      <c r="B8" s="180"/>
      <c r="C8" s="180"/>
    </row>
    <row r="9" spans="1:3" hidden="1" outlineLevel="1">
      <c r="A9" t="s">
        <v>1654</v>
      </c>
      <c r="B9" s="180"/>
      <c r="C9" s="180"/>
    </row>
    <row r="10" spans="1:3" hidden="1" outlineLevel="1">
      <c r="A10" t="s">
        <v>1655</v>
      </c>
      <c r="B10" s="180"/>
      <c r="C10" s="180"/>
    </row>
    <row r="11" spans="1:3" hidden="1" outlineLevel="1">
      <c r="A11" t="s">
        <v>1656</v>
      </c>
      <c r="B11" s="180"/>
      <c r="C11" s="180"/>
    </row>
    <row r="12" spans="1:3" hidden="1" outlineLevel="1"/>
    <row r="13" spans="1:3" hidden="1" outlineLevel="1" collapsed="1">
      <c r="A13" s="132" t="s">
        <v>1411</v>
      </c>
    </row>
    <row r="14" spans="1:3" hidden="1" outlineLevel="2">
      <c r="A14" s="13" t="s">
        <v>1416</v>
      </c>
    </row>
    <row r="15" spans="1:3" hidden="1" outlineLevel="2">
      <c r="A15" t="s">
        <v>1417</v>
      </c>
    </row>
    <row r="16" spans="1:3" hidden="1" outlineLevel="2">
      <c r="A16" t="s">
        <v>1418</v>
      </c>
    </row>
    <row r="17" spans="1:3" hidden="1" outlineLevel="2">
      <c r="A17" t="s">
        <v>1419</v>
      </c>
    </row>
    <row r="18" spans="1:3" hidden="1" outlineLevel="2">
      <c r="A18" t="s">
        <v>1420</v>
      </c>
    </row>
    <row r="19" spans="1:3" hidden="1" outlineLevel="2">
      <c r="A19" t="s">
        <v>1431</v>
      </c>
    </row>
    <row r="20" spans="1:3" hidden="1" outlineLevel="2">
      <c r="A20" t="s">
        <v>1432</v>
      </c>
    </row>
    <row r="21" spans="1:3" hidden="1" outlineLevel="2">
      <c r="A21" t="s">
        <v>1433</v>
      </c>
    </row>
    <row r="22" spans="1:3" hidden="1" outlineLevel="1">
      <c r="B22" s="180"/>
      <c r="C22" s="180"/>
    </row>
    <row r="23" spans="1:3" hidden="1" outlineLevel="1" collapsed="1">
      <c r="A23" s="63" t="s">
        <v>1729</v>
      </c>
      <c r="B23" s="180"/>
      <c r="C23" s="180"/>
    </row>
    <row r="24" spans="1:3" hidden="1" outlineLevel="2">
      <c r="A24" s="21" t="s">
        <v>1392</v>
      </c>
      <c r="B24" s="125"/>
      <c r="C24" s="125"/>
    </row>
    <row r="25" spans="1:3" hidden="1" outlineLevel="2">
      <c r="A25" s="21" t="s">
        <v>1393</v>
      </c>
      <c r="B25" s="125"/>
      <c r="C25" s="125"/>
    </row>
    <row r="26" spans="1:3" hidden="1" outlineLevel="2">
      <c r="A26" s="21" t="s">
        <v>1657</v>
      </c>
      <c r="B26" s="125"/>
      <c r="C26" s="125"/>
    </row>
    <row r="27" spans="1:3" hidden="1" outlineLevel="2">
      <c r="A27" s="21" t="s">
        <v>1658</v>
      </c>
      <c r="B27" s="180"/>
      <c r="C27" s="180"/>
    </row>
    <row r="30" spans="1:3" ht="18" collapsed="1">
      <c r="A30" s="38" t="s">
        <v>239</v>
      </c>
    </row>
    <row r="31" spans="1:3" hidden="1" outlineLevel="1">
      <c r="A31" s="21" t="s">
        <v>1421</v>
      </c>
    </row>
    <row r="32" spans="1:3" hidden="1" outlineLevel="1">
      <c r="A32" s="21" t="s">
        <v>1422</v>
      </c>
    </row>
    <row r="33" spans="1:1" hidden="1" outlineLevel="1">
      <c r="A33" t="s">
        <v>225</v>
      </c>
    </row>
    <row r="34" spans="1:1" hidden="1" outlineLevel="1">
      <c r="A34" t="s">
        <v>229</v>
      </c>
    </row>
    <row r="35" spans="1:1" hidden="1" outlineLevel="1">
      <c r="A35" t="s">
        <v>230</v>
      </c>
    </row>
    <row r="36" spans="1:1" hidden="1" outlineLevel="1">
      <c r="A36" s="13" t="s">
        <v>1423</v>
      </c>
    </row>
    <row r="37" spans="1:1" hidden="1" outlineLevel="1">
      <c r="A37" t="s">
        <v>234</v>
      </c>
    </row>
    <row r="38" spans="1:1" hidden="1" outlineLevel="1">
      <c r="A38" t="s">
        <v>235</v>
      </c>
    </row>
    <row r="39" spans="1:1" hidden="1" outlineLevel="1">
      <c r="A39" t="s">
        <v>249</v>
      </c>
    </row>
    <row r="40" spans="1:1" hidden="1" outlineLevel="1">
      <c r="A40" s="13" t="s">
        <v>1424</v>
      </c>
    </row>
    <row r="41" spans="1:1" hidden="1" outlineLevel="1">
      <c r="A41" s="13" t="s">
        <v>1425</v>
      </c>
    </row>
    <row r="42" spans="1:1" hidden="1" outlineLevel="1">
      <c r="A42" s="13"/>
    </row>
    <row r="43" spans="1:1" hidden="1" outlineLevel="1">
      <c r="A43" s="13" t="s">
        <v>501</v>
      </c>
    </row>
    <row r="44" spans="1:1" hidden="1" outlineLevel="1">
      <c r="A44" s="13" t="s">
        <v>500</v>
      </c>
    </row>
    <row r="45" spans="1:1" hidden="1" outlineLevel="1">
      <c r="A45" s="13" t="s">
        <v>1426</v>
      </c>
    </row>
    <row r="46" spans="1:1" hidden="1" outlineLevel="1">
      <c r="A46" s="13" t="s">
        <v>828</v>
      </c>
    </row>
    <row r="47" spans="1:1" hidden="1" outlineLevel="1">
      <c r="A47" s="13" t="s">
        <v>502</v>
      </c>
    </row>
    <row r="48" spans="1:1" hidden="1" outlineLevel="1">
      <c r="A48" s="13" t="s">
        <v>527</v>
      </c>
    </row>
    <row r="49" spans="1:1" hidden="1" outlineLevel="1">
      <c r="A49" s="13" t="s">
        <v>526</v>
      </c>
    </row>
    <row r="50" spans="1:1" hidden="1" outlineLevel="1">
      <c r="A50" s="13"/>
    </row>
    <row r="51" spans="1:1" hidden="1" outlineLevel="1">
      <c r="A51" t="s">
        <v>251</v>
      </c>
    </row>
    <row r="52" spans="1:1" hidden="1" outlineLevel="1">
      <c r="A52" t="s">
        <v>250</v>
      </c>
    </row>
    <row r="53" spans="1:1" hidden="1" outlineLevel="1">
      <c r="A53" t="s">
        <v>1427</v>
      </c>
    </row>
    <row r="54" spans="1:1" hidden="1" outlineLevel="1">
      <c r="A54" t="s">
        <v>252</v>
      </c>
    </row>
    <row r="55" spans="1:1" hidden="1" outlineLevel="1">
      <c r="A55" t="s">
        <v>253</v>
      </c>
    </row>
    <row r="56" spans="1:1" hidden="1" outlineLevel="1"/>
    <row r="57" spans="1:1" hidden="1" outlineLevel="1">
      <c r="A57" t="s">
        <v>236</v>
      </c>
    </row>
    <row r="58" spans="1:1" hidden="1" outlineLevel="1">
      <c r="A58" t="s">
        <v>231</v>
      </c>
    </row>
    <row r="59" spans="1:1" hidden="1" outlineLevel="1">
      <c r="A59" t="s">
        <v>307</v>
      </c>
    </row>
    <row r="60" spans="1:1" hidden="1" outlineLevel="1">
      <c r="A60" t="s">
        <v>237</v>
      </c>
    </row>
    <row r="61" spans="1:1" hidden="1" outlineLevel="1">
      <c r="A61" t="s">
        <v>238</v>
      </c>
    </row>
    <row r="62" spans="1:1" hidden="1" outlineLevel="1"/>
    <row r="63" spans="1:1" hidden="1" outlineLevel="1">
      <c r="A63" t="s">
        <v>829</v>
      </c>
    </row>
    <row r="64" spans="1:1" hidden="1" outlineLevel="1">
      <c r="A64" t="s">
        <v>1428</v>
      </c>
    </row>
    <row r="65" spans="1:1" hidden="1" outlineLevel="1">
      <c r="A65" t="s">
        <v>1659</v>
      </c>
    </row>
    <row r="66" spans="1:1" hidden="1" outlineLevel="1">
      <c r="A66" t="s">
        <v>831</v>
      </c>
    </row>
    <row r="67" spans="1:1" hidden="1" outlineLevel="1">
      <c r="A67" t="s">
        <v>830</v>
      </c>
    </row>
    <row r="68" spans="1:1" hidden="1" outlineLevel="1">
      <c r="A68" t="s">
        <v>832</v>
      </c>
    </row>
    <row r="69" spans="1:1" hidden="1" outlineLevel="1">
      <c r="A69" t="s">
        <v>833</v>
      </c>
    </row>
    <row r="70" spans="1:1" hidden="1" outlineLevel="1">
      <c r="A70" t="s">
        <v>834</v>
      </c>
    </row>
    <row r="71" spans="1:1" hidden="1" outlineLevel="1">
      <c r="A71" t="s">
        <v>835</v>
      </c>
    </row>
    <row r="72" spans="1:1" hidden="1" outlineLevel="1"/>
    <row r="73" spans="1:1" hidden="1" outlineLevel="1">
      <c r="A73" t="s">
        <v>179</v>
      </c>
    </row>
    <row r="74" spans="1:1" s="50" customFormat="1" hidden="1" outlineLevel="1">
      <c r="A74" s="46" t="s">
        <v>308</v>
      </c>
    </row>
    <row r="75" spans="1:1" s="50" customFormat="1" hidden="1" outlineLevel="1">
      <c r="A75" s="37" t="s">
        <v>1430</v>
      </c>
    </row>
    <row r="76" spans="1:1" s="50" customFormat="1" hidden="1" outlineLevel="1">
      <c r="A76" s="37" t="s">
        <v>1429</v>
      </c>
    </row>
    <row r="77" spans="1:1" s="50" customFormat="1" hidden="1" outlineLevel="1">
      <c r="A77" s="46" t="s">
        <v>246</v>
      </c>
    </row>
    <row r="78" spans="1:1" s="50" customFormat="1" hidden="1" outlineLevel="1">
      <c r="A78" s="35" t="s">
        <v>226</v>
      </c>
    </row>
    <row r="79" spans="1:1" s="50" customFormat="1" hidden="1" outlineLevel="1">
      <c r="A79" s="35" t="s">
        <v>227</v>
      </c>
    </row>
    <row r="80" spans="1:1" s="50" customFormat="1" hidden="1" outlineLevel="1">
      <c r="A80" s="35" t="s">
        <v>228</v>
      </c>
    </row>
    <row r="81" spans="1:13" s="50" customFormat="1" hidden="1" outlineLevel="1">
      <c r="A81" s="46" t="s">
        <v>247</v>
      </c>
    </row>
    <row r="82" spans="1:13" s="50" customFormat="1" hidden="1" outlineLevel="1">
      <c r="A82" s="37" t="s">
        <v>248</v>
      </c>
    </row>
    <row r="83" spans="1:13" s="50" customFormat="1" hidden="1" outlineLevel="1">
      <c r="A83" s="35" t="s">
        <v>1660</v>
      </c>
    </row>
    <row r="86" spans="1:13" ht="18">
      <c r="A86" s="38" t="s">
        <v>1730</v>
      </c>
    </row>
    <row r="87" spans="1:13" outlineLevel="1">
      <c r="A87" t="s">
        <v>1731</v>
      </c>
    </row>
    <row r="88" spans="1:13" outlineLevel="1">
      <c r="A88" t="s">
        <v>1732</v>
      </c>
    </row>
    <row r="89" spans="1:13" outlineLevel="1"/>
    <row r="90" spans="1:13" outlineLevel="1">
      <c r="A90" t="s">
        <v>1733</v>
      </c>
    </row>
    <row r="91" spans="1:13" outlineLevel="1"/>
    <row r="92" spans="1:13" s="22" customFormat="1" ht="14.4" customHeight="1" outlineLevel="1">
      <c r="B92" s="119" t="s">
        <v>869</v>
      </c>
      <c r="C92" s="215">
        <f xml:space="preserve"> Albums!B197 + Others!B42 + Others!B108 + Others!B150</f>
        <v>170</v>
      </c>
      <c r="D92" s="119" t="s">
        <v>943</v>
      </c>
      <c r="E92" s="138">
        <f xml:space="preserve"> Albums!D197 + Others!D42 + Others!D108 + Others!D150</f>
        <v>86</v>
      </c>
      <c r="F92" s="116" t="str">
        <f xml:space="preserve"> "( = " &amp; TRUNC(E92/C92*100) &amp; " % )"</f>
        <v>( = 50 % )</v>
      </c>
      <c r="L92" s="27"/>
      <c r="M92" s="27"/>
    </row>
    <row r="93" spans="1:13" outlineLevel="1">
      <c r="D93" s="108" t="s">
        <v>980</v>
      </c>
      <c r="E93" s="145">
        <f xml:space="preserve"> Albums!D198 + Others!D43 + Others!D109 + Others!D151</f>
        <v>58</v>
      </c>
      <c r="F93" s="116" t="str">
        <f xml:space="preserve"> "( = " &amp; TRUNC(E93/C92*100) &amp; " % )"</f>
        <v>( = 34 % )</v>
      </c>
      <c r="L93" s="27"/>
      <c r="M93" s="27"/>
    </row>
    <row r="96" spans="1:13" ht="18" collapsed="1">
      <c r="A96" s="38" t="s">
        <v>212</v>
      </c>
    </row>
    <row r="97" spans="1:1" hidden="1" outlineLevel="1">
      <c r="A97" s="13" t="s">
        <v>1394</v>
      </c>
    </row>
    <row r="98" spans="1:1" hidden="1" outlineLevel="1">
      <c r="A98" s="13" t="s">
        <v>1395</v>
      </c>
    </row>
    <row r="99" spans="1:1" hidden="1" outlineLevel="1">
      <c r="A99" s="13" t="s">
        <v>1396</v>
      </c>
    </row>
    <row r="100" spans="1:1" hidden="1" outlineLevel="1">
      <c r="A100" s="13" t="s">
        <v>206</v>
      </c>
    </row>
    <row r="101" spans="1:1" hidden="1" outlineLevel="1">
      <c r="A101" s="13" t="s">
        <v>1397</v>
      </c>
    </row>
    <row r="102" spans="1:1" hidden="1" outlineLevel="1">
      <c r="A102" s="13" t="s">
        <v>207</v>
      </c>
    </row>
    <row r="103" spans="1:1" hidden="1" outlineLevel="1">
      <c r="A103" s="13" t="s">
        <v>208</v>
      </c>
    </row>
    <row r="104" spans="1:1" hidden="1" outlineLevel="1">
      <c r="A104" s="13"/>
    </row>
    <row r="105" spans="1:1" hidden="1" outlineLevel="1">
      <c r="A105" s="13" t="s">
        <v>1398</v>
      </c>
    </row>
    <row r="106" spans="1:1" hidden="1" outlineLevel="1">
      <c r="A106" s="13" t="s">
        <v>1399</v>
      </c>
    </row>
    <row r="107" spans="1:1" hidden="1" outlineLevel="1">
      <c r="A107" s="13" t="s">
        <v>209</v>
      </c>
    </row>
    <row r="108" spans="1:1" hidden="1" outlineLevel="1">
      <c r="A108" s="13" t="s">
        <v>521</v>
      </c>
    </row>
    <row r="109" spans="1:1" hidden="1" outlineLevel="1">
      <c r="A109" s="13" t="s">
        <v>210</v>
      </c>
    </row>
    <row r="110" spans="1:1" hidden="1" outlineLevel="1">
      <c r="A110" s="13" t="s">
        <v>205</v>
      </c>
    </row>
    <row r="111" spans="1:1" hidden="1" outlineLevel="1">
      <c r="A111" s="13"/>
    </row>
    <row r="112" spans="1:1" hidden="1" outlineLevel="1">
      <c r="A112" s="13" t="s">
        <v>522</v>
      </c>
    </row>
    <row r="113" spans="1:1" hidden="1" outlineLevel="1">
      <c r="A113" s="13" t="s">
        <v>523</v>
      </c>
    </row>
    <row r="114" spans="1:1" hidden="1" outlineLevel="1">
      <c r="A114" s="13" t="s">
        <v>412</v>
      </c>
    </row>
    <row r="115" spans="1:1" hidden="1" outlineLevel="1">
      <c r="A115" s="13" t="s">
        <v>524</v>
      </c>
    </row>
    <row r="116" spans="1:1" hidden="1" outlineLevel="1">
      <c r="A116" s="13" t="s">
        <v>416</v>
      </c>
    </row>
    <row r="117" spans="1:1" hidden="1" outlineLevel="1">
      <c r="A117" t="s">
        <v>414</v>
      </c>
    </row>
    <row r="118" spans="1:1" hidden="1" outlineLevel="1">
      <c r="A118" s="80" t="s">
        <v>413</v>
      </c>
    </row>
    <row r="119" spans="1:1" hidden="1" outlineLevel="1">
      <c r="A119" s="13" t="s">
        <v>415</v>
      </c>
    </row>
    <row r="120" spans="1:1" hidden="1" outlineLevel="1">
      <c r="A120" s="13" t="s">
        <v>1400</v>
      </c>
    </row>
    <row r="121" spans="1:1" hidden="1" outlineLevel="1">
      <c r="A121" s="13"/>
    </row>
    <row r="122" spans="1:1" hidden="1" outlineLevel="1">
      <c r="A122" s="13" t="s">
        <v>179</v>
      </c>
    </row>
    <row r="123" spans="1:1" hidden="1" outlineLevel="1">
      <c r="A123" s="13" t="s">
        <v>417</v>
      </c>
    </row>
    <row r="124" spans="1:1" hidden="1" outlineLevel="1">
      <c r="A124" s="13" t="s">
        <v>418</v>
      </c>
    </row>
    <row r="125" spans="1:1" hidden="1" outlineLevel="1">
      <c r="A125" s="13" t="s">
        <v>1401</v>
      </c>
    </row>
    <row r="126" spans="1:1" hidden="1" outlineLevel="1">
      <c r="A126" s="81" t="s">
        <v>525</v>
      </c>
    </row>
    <row r="129" spans="1:2" ht="18" collapsed="1">
      <c r="A129" s="39" t="s">
        <v>1728</v>
      </c>
    </row>
    <row r="130" spans="1:2" hidden="1" outlineLevel="1">
      <c r="A130" t="s">
        <v>217</v>
      </c>
    </row>
    <row r="131" spans="1:2" hidden="1" outlineLevel="1">
      <c r="A131" t="s">
        <v>218</v>
      </c>
    </row>
    <row r="132" spans="1:2" hidden="1" outlineLevel="1"/>
    <row r="133" spans="1:2" hidden="1" outlineLevel="1" collapsed="1">
      <c r="A133" s="109" t="s">
        <v>219</v>
      </c>
    </row>
    <row r="134" spans="1:2" hidden="1" outlineLevel="2">
      <c r="A134" s="35" t="s">
        <v>988</v>
      </c>
    </row>
    <row r="135" spans="1:2" hidden="1" outlineLevel="2">
      <c r="A135" s="35" t="s">
        <v>232</v>
      </c>
    </row>
    <row r="136" spans="1:2" hidden="1" outlineLevel="2">
      <c r="A136" s="35" t="s">
        <v>220</v>
      </c>
    </row>
    <row r="137" spans="1:2" hidden="1" outlineLevel="2">
      <c r="A137" s="40" t="s">
        <v>1402</v>
      </c>
      <c r="B137" t="s">
        <v>233</v>
      </c>
    </row>
    <row r="138" spans="1:2" hidden="1" outlineLevel="2">
      <c r="A138" s="40" t="s">
        <v>1403</v>
      </c>
      <c r="B138" t="s">
        <v>221</v>
      </c>
    </row>
    <row r="139" spans="1:2" hidden="1" outlineLevel="2">
      <c r="A139" s="35" t="s">
        <v>222</v>
      </c>
    </row>
    <row r="140" spans="1:2" hidden="1" outlineLevel="2">
      <c r="A140" s="35" t="s">
        <v>223</v>
      </c>
    </row>
    <row r="141" spans="1:2" hidden="1" outlineLevel="2">
      <c r="A141" s="35"/>
    </row>
    <row r="142" spans="1:2" hidden="1" outlineLevel="2">
      <c r="A142" s="35" t="s">
        <v>224</v>
      </c>
    </row>
    <row r="143" spans="1:2" hidden="1" outlineLevel="2">
      <c r="A143" s="35"/>
    </row>
    <row r="144" spans="1:2" hidden="1" outlineLevel="2">
      <c r="A144" s="35" t="s">
        <v>989</v>
      </c>
    </row>
    <row r="145" spans="1:1" hidden="1" outlineLevel="2">
      <c r="A145" s="35"/>
    </row>
    <row r="146" spans="1:1" hidden="1" outlineLevel="2">
      <c r="A146" s="35" t="s">
        <v>990</v>
      </c>
    </row>
    <row r="147" spans="1:1" hidden="1" outlineLevel="2">
      <c r="A147" s="19" t="s">
        <v>518</v>
      </c>
    </row>
    <row r="148" spans="1:1" hidden="1" outlineLevel="2">
      <c r="A148" s="150" t="s">
        <v>993</v>
      </c>
    </row>
    <row r="149" spans="1:1" hidden="1" outlineLevel="2">
      <c r="A149" s="150" t="s">
        <v>994</v>
      </c>
    </row>
    <row r="150" spans="1:1" hidden="1" outlineLevel="2">
      <c r="A150" s="19" t="s">
        <v>991</v>
      </c>
    </row>
    <row r="151" spans="1:1" hidden="1" outlineLevel="2">
      <c r="A151" s="150" t="s">
        <v>993</v>
      </c>
    </row>
    <row r="152" spans="1:1" hidden="1" outlineLevel="2">
      <c r="A152" s="19" t="s">
        <v>992</v>
      </c>
    </row>
    <row r="153" spans="1:1" hidden="1" outlineLevel="2">
      <c r="A153" s="150" t="s">
        <v>993</v>
      </c>
    </row>
    <row r="154" spans="1:1" hidden="1" outlineLevel="2">
      <c r="A154" s="150" t="s">
        <v>994</v>
      </c>
    </row>
    <row r="155" spans="1:1" hidden="1" outlineLevel="2">
      <c r="A155" s="150" t="s">
        <v>995</v>
      </c>
    </row>
    <row r="156" spans="1:1" hidden="1" outlineLevel="2">
      <c r="A156" s="150" t="s">
        <v>996</v>
      </c>
    </row>
    <row r="157" spans="1:1" hidden="1" outlineLevel="2">
      <c r="A157" s="35"/>
    </row>
    <row r="158" spans="1:1" hidden="1" outlineLevel="2">
      <c r="A158" s="35" t="s">
        <v>997</v>
      </c>
    </row>
    <row r="159" spans="1:1" hidden="1" outlineLevel="2">
      <c r="A159" s="35" t="s">
        <v>999</v>
      </c>
    </row>
    <row r="160" spans="1:1" hidden="1" outlineLevel="2">
      <c r="A160" s="35" t="s">
        <v>1000</v>
      </c>
    </row>
    <row r="161" spans="1:3" hidden="1" outlineLevel="2">
      <c r="A161" s="35" t="s">
        <v>1404</v>
      </c>
    </row>
    <row r="162" spans="1:3" hidden="1" outlineLevel="2">
      <c r="A162" s="35"/>
    </row>
    <row r="163" spans="1:3" hidden="1" outlineLevel="2">
      <c r="A163" s="35" t="s">
        <v>901</v>
      </c>
    </row>
    <row r="164" spans="1:3" hidden="1" outlineLevel="2">
      <c r="A164" s="35" t="s">
        <v>877</v>
      </c>
    </row>
    <row r="165" spans="1:3" hidden="1" outlineLevel="2">
      <c r="A165" s="35" t="s">
        <v>876</v>
      </c>
    </row>
    <row r="166" spans="1:3" hidden="1" outlineLevel="2">
      <c r="A166" s="35"/>
    </row>
    <row r="167" spans="1:3" hidden="1" outlineLevel="2">
      <c r="A167" s="35" t="s">
        <v>925</v>
      </c>
    </row>
    <row r="168" spans="1:3" hidden="1" outlineLevel="2">
      <c r="A168" s="35" t="s">
        <v>926</v>
      </c>
    </row>
    <row r="169" spans="1:3" hidden="1" outlineLevel="2">
      <c r="A169" s="35" t="s">
        <v>998</v>
      </c>
    </row>
    <row r="170" spans="1:3" hidden="1" outlineLevel="2">
      <c r="A170" s="35" t="s">
        <v>1272</v>
      </c>
    </row>
    <row r="171" spans="1:3" hidden="1" outlineLevel="2">
      <c r="A171" s="35" t="s">
        <v>1273</v>
      </c>
    </row>
    <row r="172" spans="1:3" hidden="1" outlineLevel="1"/>
    <row r="173" spans="1:3" hidden="1" outlineLevel="1" collapsed="1">
      <c r="A173" s="132" t="s">
        <v>893</v>
      </c>
      <c r="B173" s="21"/>
      <c r="C173" s="21"/>
    </row>
    <row r="174" spans="1:3" hidden="1" outlineLevel="2">
      <c r="A174" s="133" t="s">
        <v>894</v>
      </c>
      <c r="B174" s="21"/>
      <c r="C174" s="21"/>
    </row>
    <row r="175" spans="1:3" hidden="1" outlineLevel="2">
      <c r="A175" s="133" t="s">
        <v>1405</v>
      </c>
      <c r="B175" s="21"/>
      <c r="C175" s="21"/>
    </row>
    <row r="176" spans="1:3" hidden="1" outlineLevel="2">
      <c r="A176" s="133" t="s">
        <v>895</v>
      </c>
      <c r="B176" s="21"/>
      <c r="C176" s="21"/>
    </row>
    <row r="177" spans="1:3" hidden="1" outlineLevel="2">
      <c r="A177" s="133" t="s">
        <v>903</v>
      </c>
      <c r="B177" s="21"/>
      <c r="C177" s="21"/>
    </row>
    <row r="178" spans="1:3" hidden="1" outlineLevel="2">
      <c r="A178" s="133" t="s">
        <v>1406</v>
      </c>
      <c r="B178" s="21"/>
      <c r="C178" s="21"/>
    </row>
    <row r="179" spans="1:3" hidden="1" outlineLevel="2">
      <c r="A179" s="133"/>
      <c r="B179" s="21"/>
      <c r="C179" s="21"/>
    </row>
    <row r="180" spans="1:3" hidden="1" outlineLevel="2">
      <c r="A180" s="133" t="s">
        <v>897</v>
      </c>
      <c r="B180" s="21"/>
      <c r="C180" s="21"/>
    </row>
    <row r="181" spans="1:3" hidden="1" outlineLevel="2">
      <c r="A181" s="133" t="s">
        <v>1407</v>
      </c>
      <c r="B181" s="21"/>
      <c r="C181" s="21"/>
    </row>
    <row r="182" spans="1:3" hidden="1" outlineLevel="2">
      <c r="A182" s="133" t="s">
        <v>896</v>
      </c>
      <c r="B182" s="21"/>
      <c r="C182" s="21"/>
    </row>
    <row r="183" spans="1:3" hidden="1" outlineLevel="2">
      <c r="A183" s="133" t="s">
        <v>1275</v>
      </c>
      <c r="B183" s="21"/>
      <c r="C183" s="21"/>
    </row>
    <row r="184" spans="1:3" hidden="1" outlineLevel="2">
      <c r="A184" s="133" t="s">
        <v>1276</v>
      </c>
      <c r="B184" s="21"/>
      <c r="C184" s="21"/>
    </row>
    <row r="185" spans="1:3" hidden="1" outlineLevel="2">
      <c r="A185" s="133"/>
      <c r="B185" s="21"/>
      <c r="C185" s="21"/>
    </row>
    <row r="186" spans="1:3" hidden="1" outlineLevel="2">
      <c r="A186" s="133" t="s">
        <v>1408</v>
      </c>
      <c r="B186" s="21"/>
      <c r="C186" s="21"/>
    </row>
    <row r="187" spans="1:3" hidden="1" outlineLevel="2">
      <c r="A187" s="133" t="s">
        <v>1409</v>
      </c>
      <c r="B187" s="21"/>
      <c r="C187" s="21"/>
    </row>
    <row r="188" spans="1:3" hidden="1" outlineLevel="2">
      <c r="A188" s="133" t="s">
        <v>904</v>
      </c>
      <c r="B188" s="21"/>
      <c r="C188" s="21"/>
    </row>
    <row r="189" spans="1:3" hidden="1" outlineLevel="2" collapsed="1">
      <c r="A189" s="133"/>
      <c r="B189" s="21"/>
      <c r="C189" s="21"/>
    </row>
    <row r="190" spans="1:3" hidden="1" outlineLevel="3">
      <c r="A190" s="133"/>
      <c r="B190" s="21"/>
      <c r="C190" s="21"/>
    </row>
    <row r="191" spans="1:3" hidden="1" outlineLevel="3">
      <c r="A191" s="133"/>
      <c r="B191" s="21"/>
      <c r="C191" s="21"/>
    </row>
    <row r="192" spans="1:3" hidden="1" outlineLevel="3">
      <c r="A192" s="133"/>
      <c r="B192" s="21"/>
      <c r="C192" s="21"/>
    </row>
    <row r="193" spans="1:3" hidden="1" outlineLevel="3">
      <c r="A193" s="133"/>
      <c r="B193" s="21"/>
      <c r="C193" s="21"/>
    </row>
    <row r="194" spans="1:3" hidden="1" outlineLevel="3">
      <c r="A194" s="133"/>
      <c r="B194" s="21"/>
      <c r="C194" s="21"/>
    </row>
    <row r="195" spans="1:3" hidden="1" outlineLevel="2">
      <c r="A195" s="133"/>
      <c r="B195" s="21"/>
      <c r="C195" s="21"/>
    </row>
    <row r="196" spans="1:3" hidden="1" outlineLevel="2">
      <c r="A196" s="111" t="s">
        <v>1274</v>
      </c>
      <c r="B196" s="21"/>
      <c r="C196" s="21"/>
    </row>
    <row r="197" spans="1:3" hidden="1" outlineLevel="2">
      <c r="A197" s="133" t="s">
        <v>1410</v>
      </c>
      <c r="B197" s="21"/>
      <c r="C197" s="21"/>
    </row>
    <row r="198" spans="1:3" hidden="1" outlineLevel="2">
      <c r="A198" s="133" t="s">
        <v>1277</v>
      </c>
      <c r="B198" s="21"/>
      <c r="C198" s="21"/>
    </row>
    <row r="199" spans="1:3" hidden="1" outlineLevel="2">
      <c r="A199" s="133" t="s">
        <v>1279</v>
      </c>
      <c r="B199" s="21"/>
      <c r="C199" s="21"/>
    </row>
    <row r="200" spans="1:3" hidden="1" outlineLevel="2">
      <c r="A200" s="133" t="s">
        <v>1280</v>
      </c>
      <c r="B200" s="21"/>
      <c r="C200" s="21"/>
    </row>
    <row r="201" spans="1:3" hidden="1" outlineLevel="2">
      <c r="A201" s="133" t="s">
        <v>1281</v>
      </c>
      <c r="B201" s="21"/>
      <c r="C201" s="21"/>
    </row>
    <row r="202" spans="1:3" hidden="1" outlineLevel="2">
      <c r="A202" s="133" t="s">
        <v>1278</v>
      </c>
      <c r="B202" s="21"/>
      <c r="C202" s="21"/>
    </row>
    <row r="203" spans="1:3" hidden="1" outlineLevel="1"/>
    <row r="204" spans="1:3" hidden="1" outlineLevel="1" collapsed="1">
      <c r="A204" s="132" t="s">
        <v>1255</v>
      </c>
      <c r="B204" s="21"/>
      <c r="C204" s="21"/>
    </row>
    <row r="205" spans="1:3" hidden="1" outlineLevel="2">
      <c r="A205" s="133" t="s">
        <v>1415</v>
      </c>
      <c r="B205" s="21"/>
      <c r="C205" s="21"/>
    </row>
    <row r="206" spans="1:3" hidden="1" outlineLevel="2">
      <c r="A206" s="133" t="s">
        <v>1412</v>
      </c>
      <c r="B206" s="21"/>
      <c r="C206" s="21"/>
    </row>
    <row r="207" spans="1:3" hidden="1" outlineLevel="2">
      <c r="A207" s="133" t="s">
        <v>1256</v>
      </c>
      <c r="B207" s="21"/>
      <c r="C207" s="21"/>
    </row>
    <row r="208" spans="1:3" hidden="1" outlineLevel="2">
      <c r="A208" s="133" t="s">
        <v>1257</v>
      </c>
      <c r="B208" s="21"/>
      <c r="C208" s="21"/>
    </row>
    <row r="209" spans="1:4" hidden="1" outlineLevel="2">
      <c r="A209" s="133" t="s">
        <v>1413</v>
      </c>
      <c r="B209" s="21"/>
      <c r="C209" s="21"/>
    </row>
    <row r="210" spans="1:4" hidden="1" outlineLevel="2">
      <c r="A210" s="133"/>
      <c r="B210" s="21"/>
      <c r="C210" s="21"/>
    </row>
    <row r="211" spans="1:4" hidden="1" outlineLevel="2">
      <c r="A211" s="133" t="s">
        <v>1258</v>
      </c>
      <c r="B211" s="21"/>
      <c r="C211" s="21"/>
    </row>
    <row r="212" spans="1:4" hidden="1" outlineLevel="2">
      <c r="A212" s="133" t="s">
        <v>1414</v>
      </c>
      <c r="B212" s="21"/>
      <c r="C212" s="21"/>
    </row>
    <row r="213" spans="1:4" hidden="1" outlineLevel="2">
      <c r="A213" s="133" t="s">
        <v>1259</v>
      </c>
      <c r="B213" s="21"/>
      <c r="C213" s="21"/>
    </row>
    <row r="214" spans="1:4" hidden="1" outlineLevel="2">
      <c r="A214" s="133" t="s">
        <v>1260</v>
      </c>
      <c r="B214" s="21"/>
      <c r="C214" s="21"/>
    </row>
    <row r="215" spans="1:4" hidden="1" outlineLevel="2">
      <c r="A215" s="133" t="s">
        <v>1661</v>
      </c>
      <c r="B215" s="21"/>
      <c r="C215" s="21"/>
    </row>
    <row r="216" spans="1:4">
      <c r="A216" s="133"/>
      <c r="B216" s="21"/>
      <c r="C216" s="21"/>
    </row>
    <row r="217" spans="1:4">
      <c r="A217" s="133"/>
      <c r="B217" s="21"/>
      <c r="C217" s="21"/>
    </row>
    <row r="218" spans="1:4" ht="18" customHeight="1">
      <c r="A218" s="38" t="s">
        <v>254</v>
      </c>
    </row>
    <row r="219" spans="1:4" outlineLevel="1">
      <c r="A219" t="s">
        <v>261</v>
      </c>
    </row>
    <row r="220" spans="1:4" outlineLevel="1">
      <c r="A220" s="53" t="s">
        <v>168</v>
      </c>
    </row>
    <row r="221" spans="1:4" outlineLevel="1">
      <c r="A221" s="46" t="s">
        <v>663</v>
      </c>
    </row>
    <row r="222" spans="1:4" outlineLevel="1"/>
    <row r="223" spans="1:4" ht="18" outlineLevel="1">
      <c r="A223" s="24" t="s">
        <v>255</v>
      </c>
      <c r="B223" s="24" t="s">
        <v>256</v>
      </c>
      <c r="C223" s="24" t="s">
        <v>257</v>
      </c>
      <c r="D223" s="193"/>
    </row>
    <row r="224" spans="1:4" outlineLevel="1">
      <c r="A224" s="47" t="s">
        <v>258</v>
      </c>
      <c r="B224" s="48" t="s">
        <v>259</v>
      </c>
      <c r="C224" s="48" t="s">
        <v>260</v>
      </c>
    </row>
    <row r="225" spans="1:3" outlineLevel="1">
      <c r="A225" s="196" t="s">
        <v>1734</v>
      </c>
      <c r="B225" s="197" t="s">
        <v>1629</v>
      </c>
      <c r="C225" s="45"/>
    </row>
    <row r="226" spans="1:3" outlineLevel="2">
      <c r="A226" s="196"/>
      <c r="B226" s="197"/>
      <c r="C226" s="198" t="s">
        <v>1749</v>
      </c>
    </row>
    <row r="227" spans="1:3" outlineLevel="2">
      <c r="A227" s="196"/>
      <c r="B227" s="197"/>
      <c r="C227" s="198" t="s">
        <v>1724</v>
      </c>
    </row>
    <row r="228" spans="1:3" outlineLevel="2">
      <c r="A228" s="196"/>
      <c r="B228" s="197"/>
      <c r="C228" s="198" t="s">
        <v>1723</v>
      </c>
    </row>
    <row r="229" spans="1:3" outlineLevel="2">
      <c r="A229" s="196"/>
      <c r="B229" s="197"/>
      <c r="C229" s="198" t="s">
        <v>1683</v>
      </c>
    </row>
    <row r="230" spans="1:3" outlineLevel="2">
      <c r="A230" s="196"/>
      <c r="B230" s="197"/>
      <c r="C230" s="198" t="s">
        <v>1697</v>
      </c>
    </row>
    <row r="231" spans="1:3" outlineLevel="2">
      <c r="A231" s="196"/>
      <c r="B231" s="197"/>
      <c r="C231" s="198" t="s">
        <v>1740</v>
      </c>
    </row>
    <row r="232" spans="1:3" outlineLevel="2">
      <c r="A232" s="196"/>
      <c r="B232" s="197"/>
      <c r="C232" s="198" t="s">
        <v>1739</v>
      </c>
    </row>
    <row r="233" spans="1:3" outlineLevel="2">
      <c r="A233" s="196"/>
      <c r="B233" s="197"/>
      <c r="C233" s="198" t="s">
        <v>1645</v>
      </c>
    </row>
    <row r="234" spans="1:3" outlineLevel="2">
      <c r="A234" s="196"/>
      <c r="B234" s="197"/>
      <c r="C234" s="198" t="s">
        <v>1625</v>
      </c>
    </row>
    <row r="235" spans="1:3" outlineLevel="2">
      <c r="A235" s="196"/>
      <c r="B235" s="197"/>
      <c r="C235" s="198" t="s">
        <v>1716</v>
      </c>
    </row>
    <row r="236" spans="1:3" outlineLevel="2">
      <c r="A236" s="196"/>
      <c r="B236" s="197"/>
      <c r="C236" s="198" t="s">
        <v>1704</v>
      </c>
    </row>
    <row r="237" spans="1:3" outlineLevel="2">
      <c r="A237" s="196"/>
      <c r="B237" s="197"/>
      <c r="C237" s="198" t="s">
        <v>1606</v>
      </c>
    </row>
  </sheetData>
  <conditionalFormatting sqref="H92:H93">
    <cfRule type="expression" dxfId="7" priority="1" stopIfTrue="1">
      <formula xml:space="preserve"> $H92=0</formula>
    </cfRule>
    <cfRule type="expression" dxfId="6" priority="2">
      <formula xml:space="preserve"> AND(ISNUMBER(H92), H92 &gt; 1)</formula>
    </cfRule>
  </conditionalFormatting>
  <pageMargins left="0.7" right="0.7" top="0.75" bottom="0.75" header="0.3" footer="0.3"/>
  <pageSetup paperSize="9" orientation="portrait" horizontalDpi="1200" verticalDpi="1200" r:id="rId1"/>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A721B4-C130-4370-94D6-0FA546BC7C18}">
  <sheetPr>
    <tabColor rgb="FF00B050"/>
    <outlinePr summaryBelow="0" summaryRight="0"/>
  </sheetPr>
  <dimension ref="A1:K151"/>
  <sheetViews>
    <sheetView zoomScale="110" zoomScaleNormal="110" workbookViewId="0">
      <pane ySplit="4" topLeftCell="A47" activePane="bottomLeft" state="frozen"/>
      <selection pane="bottomLeft"/>
    </sheetView>
  </sheetViews>
  <sheetFormatPr defaultRowHeight="14.4" outlineLevelRow="2"/>
  <cols>
    <col min="1" max="1" width="19.109375" customWidth="1"/>
    <col min="2" max="2" width="47.6640625" bestFit="1" customWidth="1"/>
    <col min="3" max="3" width="21.6640625" customWidth="1"/>
    <col min="4" max="4" width="27.33203125" bestFit="1" customWidth="1"/>
    <col min="5" max="5" width="68" bestFit="1" customWidth="1"/>
  </cols>
  <sheetData>
    <row r="1" spans="1:8" ht="28.8">
      <c r="A1" s="12" t="s">
        <v>1651</v>
      </c>
    </row>
    <row r="3" spans="1:8" ht="18">
      <c r="A3" s="18" t="s">
        <v>198</v>
      </c>
    </row>
    <row r="4" spans="1:8" ht="22.2" customHeight="1" collapsed="1">
      <c r="A4" s="115" t="s">
        <v>149</v>
      </c>
      <c r="B4" s="115" t="s">
        <v>150</v>
      </c>
      <c r="C4" s="115" t="s">
        <v>151</v>
      </c>
      <c r="D4" s="115" t="s">
        <v>152</v>
      </c>
      <c r="E4" s="115" t="s">
        <v>239</v>
      </c>
      <c r="G4" s="36" t="s">
        <v>461</v>
      </c>
      <c r="H4" s="13" t="s">
        <v>462</v>
      </c>
    </row>
    <row r="5" spans="1:8" hidden="1" outlineLevel="1">
      <c r="A5" s="151" t="s">
        <v>241</v>
      </c>
      <c r="B5" s="15" t="s">
        <v>1315</v>
      </c>
      <c r="C5" s="15" t="s">
        <v>1316</v>
      </c>
      <c r="D5" s="58" t="s">
        <v>1698</v>
      </c>
      <c r="E5" s="22" t="s">
        <v>809</v>
      </c>
    </row>
    <row r="6" spans="1:8" hidden="1" outlineLevel="1">
      <c r="A6" s="136" t="s">
        <v>191</v>
      </c>
      <c r="B6" s="15" t="s">
        <v>192</v>
      </c>
      <c r="C6" s="15" t="s">
        <v>187</v>
      </c>
      <c r="D6" s="58" t="s">
        <v>188</v>
      </c>
      <c r="E6" s="22" t="s">
        <v>809</v>
      </c>
    </row>
    <row r="7" spans="1:8" hidden="1" outlineLevel="1">
      <c r="A7" s="151" t="s">
        <v>1492</v>
      </c>
      <c r="B7" s="15" t="s">
        <v>1493</v>
      </c>
      <c r="C7" s="15" t="s">
        <v>1494</v>
      </c>
      <c r="D7" s="58" t="s">
        <v>1495</v>
      </c>
      <c r="E7" s="22" t="s">
        <v>958</v>
      </c>
    </row>
    <row r="8" spans="1:8" hidden="1" outlineLevel="1">
      <c r="A8" s="136" t="s">
        <v>126</v>
      </c>
      <c r="B8" s="15" t="s">
        <v>137</v>
      </c>
      <c r="C8" s="15" t="s">
        <v>180</v>
      </c>
      <c r="D8" s="13" t="s">
        <v>1383</v>
      </c>
      <c r="E8" s="199" t="s">
        <v>1590</v>
      </c>
    </row>
    <row r="9" spans="1:8" hidden="1" outlineLevel="1">
      <c r="A9" s="17" t="s">
        <v>881</v>
      </c>
      <c r="B9" s="15" t="s">
        <v>882</v>
      </c>
      <c r="C9" s="15" t="s">
        <v>883</v>
      </c>
      <c r="D9" s="13" t="s">
        <v>884</v>
      </c>
      <c r="E9" t="s">
        <v>1097</v>
      </c>
    </row>
    <row r="10" spans="1:8" hidden="1" outlineLevel="1">
      <c r="A10" s="136" t="s">
        <v>127</v>
      </c>
      <c r="B10" s="15" t="s">
        <v>138</v>
      </c>
      <c r="C10" s="15" t="s">
        <v>147</v>
      </c>
      <c r="D10" s="13" t="s">
        <v>134</v>
      </c>
      <c r="E10" t="s">
        <v>809</v>
      </c>
    </row>
    <row r="11" spans="1:8" hidden="1" outlineLevel="1">
      <c r="A11" s="136" t="s">
        <v>402</v>
      </c>
      <c r="B11" s="15" t="s">
        <v>725</v>
      </c>
      <c r="C11" s="15" t="s">
        <v>400</v>
      </c>
      <c r="D11" s="13" t="s">
        <v>499</v>
      </c>
    </row>
    <row r="12" spans="1:8" hidden="1" outlineLevel="1">
      <c r="A12" s="151" t="s">
        <v>1157</v>
      </c>
      <c r="B12" s="15" t="s">
        <v>1162</v>
      </c>
      <c r="C12" s="15" t="s">
        <v>1158</v>
      </c>
      <c r="D12" s="13" t="s">
        <v>1159</v>
      </c>
      <c r="E12" t="s">
        <v>809</v>
      </c>
    </row>
    <row r="13" spans="1:8" hidden="1" outlineLevel="1">
      <c r="A13" s="151" t="s">
        <v>1104</v>
      </c>
      <c r="B13" s="15" t="s">
        <v>1105</v>
      </c>
      <c r="C13" s="15" t="s">
        <v>1106</v>
      </c>
      <c r="D13" s="13" t="s">
        <v>1696</v>
      </c>
    </row>
    <row r="14" spans="1:8" hidden="1" outlineLevel="1">
      <c r="A14" s="136" t="s">
        <v>125</v>
      </c>
      <c r="B14" s="15" t="s">
        <v>399</v>
      </c>
      <c r="C14" s="15" t="s">
        <v>144</v>
      </c>
      <c r="D14" s="13" t="s">
        <v>133</v>
      </c>
    </row>
    <row r="15" spans="1:8" hidden="1" outlineLevel="1">
      <c r="A15" s="136" t="s">
        <v>1100</v>
      </c>
      <c r="B15" s="15" t="s">
        <v>1101</v>
      </c>
      <c r="C15" s="15" t="s">
        <v>1102</v>
      </c>
      <c r="D15" s="13" t="s">
        <v>1103</v>
      </c>
      <c r="E15" t="s">
        <v>809</v>
      </c>
    </row>
    <row r="16" spans="1:8" hidden="1" outlineLevel="1">
      <c r="A16" s="136" t="s">
        <v>321</v>
      </c>
      <c r="B16" s="15" t="s">
        <v>322</v>
      </c>
      <c r="C16" s="15" t="s">
        <v>323</v>
      </c>
      <c r="D16" s="13" t="s">
        <v>1666</v>
      </c>
      <c r="E16" t="s">
        <v>905</v>
      </c>
    </row>
    <row r="17" spans="1:5" hidden="1" outlineLevel="1">
      <c r="A17" s="136" t="s">
        <v>128</v>
      </c>
      <c r="B17" s="15" t="s">
        <v>140</v>
      </c>
      <c r="C17" s="15" t="s">
        <v>145</v>
      </c>
      <c r="D17" s="13" t="s">
        <v>148</v>
      </c>
      <c r="E17" t="s">
        <v>810</v>
      </c>
    </row>
    <row r="18" spans="1:5" hidden="1" outlineLevel="1">
      <c r="A18" s="136" t="s">
        <v>960</v>
      </c>
      <c r="B18" s="15" t="s">
        <v>962</v>
      </c>
      <c r="C18" s="15" t="s">
        <v>961</v>
      </c>
      <c r="D18" s="13" t="s">
        <v>1027</v>
      </c>
      <c r="E18" s="13" t="s">
        <v>809</v>
      </c>
    </row>
    <row r="19" spans="1:5" hidden="1" outlineLevel="1">
      <c r="A19" s="151" t="s">
        <v>1147</v>
      </c>
      <c r="B19" t="s">
        <v>1148</v>
      </c>
      <c r="C19" s="15" t="s">
        <v>813</v>
      </c>
      <c r="D19" s="13" t="s">
        <v>1149</v>
      </c>
      <c r="E19" s="13"/>
    </row>
    <row r="20" spans="1:5" hidden="1" outlineLevel="1">
      <c r="A20" s="136" t="s">
        <v>359</v>
      </c>
      <c r="B20" s="15" t="s">
        <v>360</v>
      </c>
      <c r="C20" s="15" t="s">
        <v>144</v>
      </c>
      <c r="D20" s="13" t="s">
        <v>148</v>
      </c>
      <c r="E20" t="s">
        <v>810</v>
      </c>
    </row>
    <row r="21" spans="1:5" ht="13.8" hidden="1" customHeight="1" outlineLevel="1">
      <c r="A21" s="136" t="s">
        <v>809</v>
      </c>
      <c r="B21" s="135" t="s">
        <v>942</v>
      </c>
      <c r="C21" s="15" t="s">
        <v>945</v>
      </c>
      <c r="D21" s="13" t="s">
        <v>811</v>
      </c>
      <c r="E21" s="134" t="s">
        <v>875</v>
      </c>
    </row>
    <row r="22" spans="1:5" hidden="1" outlineLevel="1">
      <c r="A22" s="136" t="s">
        <v>129</v>
      </c>
      <c r="B22" s="15" t="s">
        <v>139</v>
      </c>
      <c r="C22" s="15" t="s">
        <v>146</v>
      </c>
      <c r="D22" s="13" t="s">
        <v>1044</v>
      </c>
      <c r="E22" s="13" t="s">
        <v>1046</v>
      </c>
    </row>
    <row r="23" spans="1:5" hidden="1" outlineLevel="1">
      <c r="A23" s="17" t="s">
        <v>599</v>
      </c>
      <c r="B23" s="15" t="s">
        <v>600</v>
      </c>
      <c r="C23" s="15" t="s">
        <v>945</v>
      </c>
      <c r="D23" s="13" t="s">
        <v>601</v>
      </c>
    </row>
    <row r="24" spans="1:5" hidden="1" outlineLevel="1">
      <c r="A24" s="17" t="s">
        <v>130</v>
      </c>
      <c r="B24" s="15" t="s">
        <v>141</v>
      </c>
      <c r="C24" s="15" t="s">
        <v>142</v>
      </c>
      <c r="D24" s="13" t="s">
        <v>1361</v>
      </c>
      <c r="E24" s="114" t="s">
        <v>1362</v>
      </c>
    </row>
    <row r="25" spans="1:5" hidden="1" outlineLevel="1">
      <c r="A25" s="136" t="s">
        <v>596</v>
      </c>
      <c r="B25" s="15" t="s">
        <v>597</v>
      </c>
      <c r="C25" s="15" t="s">
        <v>945</v>
      </c>
      <c r="D25" s="13" t="s">
        <v>598</v>
      </c>
    </row>
    <row r="26" spans="1:5" hidden="1" outlineLevel="1">
      <c r="A26" s="136" t="s">
        <v>177</v>
      </c>
      <c r="B26" s="135" t="s">
        <v>941</v>
      </c>
      <c r="C26" s="15" t="s">
        <v>637</v>
      </c>
      <c r="D26" s="13" t="s">
        <v>178</v>
      </c>
      <c r="E26" t="s">
        <v>809</v>
      </c>
    </row>
    <row r="27" spans="1:5" hidden="1" outlineLevel="1">
      <c r="A27" s="151" t="s">
        <v>1204</v>
      </c>
      <c r="B27" s="135" t="s">
        <v>1209</v>
      </c>
      <c r="C27" s="15" t="s">
        <v>1205</v>
      </c>
      <c r="D27" s="13" t="s">
        <v>1210</v>
      </c>
      <c r="E27" t="s">
        <v>809</v>
      </c>
    </row>
    <row r="28" spans="1:5" hidden="1" outlineLevel="1">
      <c r="A28" s="136" t="s">
        <v>1261</v>
      </c>
      <c r="B28" s="135" t="s">
        <v>1262</v>
      </c>
      <c r="C28" s="15" t="s">
        <v>1263</v>
      </c>
      <c r="D28" s="13" t="s">
        <v>1265</v>
      </c>
    </row>
    <row r="29" spans="1:5" hidden="1" outlineLevel="1">
      <c r="A29" s="139" t="s">
        <v>342</v>
      </c>
      <c r="B29" s="15" t="s">
        <v>343</v>
      </c>
      <c r="C29" s="15" t="s">
        <v>180</v>
      </c>
      <c r="D29" s="13" t="s">
        <v>344</v>
      </c>
      <c r="E29" t="s">
        <v>1045</v>
      </c>
    </row>
    <row r="30" spans="1:5" hidden="1" outlineLevel="1">
      <c r="A30" s="136" t="s">
        <v>131</v>
      </c>
      <c r="B30" s="15" t="s">
        <v>143</v>
      </c>
      <c r="C30" s="15" t="s">
        <v>144</v>
      </c>
      <c r="D30" s="13" t="s">
        <v>135</v>
      </c>
      <c r="E30" t="s">
        <v>1098</v>
      </c>
    </row>
    <row r="31" spans="1:5" hidden="1" outlineLevel="1">
      <c r="A31" s="194" t="s">
        <v>1477</v>
      </c>
      <c r="B31" s="195" t="s">
        <v>1478</v>
      </c>
      <c r="C31" s="15" t="s">
        <v>1479</v>
      </c>
      <c r="D31" s="13" t="s">
        <v>1695</v>
      </c>
      <c r="E31" t="s">
        <v>958</v>
      </c>
    </row>
    <row r="32" spans="1:5" hidden="1" outlineLevel="1">
      <c r="A32" s="151" t="s">
        <v>1444</v>
      </c>
      <c r="B32" s="15" t="s">
        <v>1445</v>
      </c>
      <c r="C32" s="15" t="s">
        <v>1446</v>
      </c>
      <c r="D32" s="13" t="s">
        <v>1447</v>
      </c>
      <c r="E32" t="s">
        <v>958</v>
      </c>
    </row>
    <row r="33" spans="1:5" hidden="1" outlineLevel="1">
      <c r="A33" s="151" t="s">
        <v>1374</v>
      </c>
      <c r="B33" s="15" t="s">
        <v>1375</v>
      </c>
      <c r="C33" s="15" t="s">
        <v>1376</v>
      </c>
      <c r="D33" s="13" t="s">
        <v>1556</v>
      </c>
      <c r="E33" t="s">
        <v>958</v>
      </c>
    </row>
    <row r="34" spans="1:5" ht="13.8" hidden="1" customHeight="1" outlineLevel="1">
      <c r="A34" s="136" t="s">
        <v>132</v>
      </c>
      <c r="B34" s="15" t="s">
        <v>153</v>
      </c>
      <c r="C34" s="15" t="s">
        <v>181</v>
      </c>
      <c r="D34" s="13" t="s">
        <v>136</v>
      </c>
      <c r="E34" s="110" t="s">
        <v>1099</v>
      </c>
    </row>
    <row r="35" spans="1:5" hidden="1" outlineLevel="1">
      <c r="A35" s="151" t="s">
        <v>826</v>
      </c>
      <c r="B35" s="15" t="s">
        <v>823</v>
      </c>
      <c r="C35" s="15" t="s">
        <v>825</v>
      </c>
      <c r="D35" s="13" t="s">
        <v>822</v>
      </c>
      <c r="E35" t="s">
        <v>809</v>
      </c>
    </row>
    <row r="36" spans="1:5" hidden="1" outlineLevel="1">
      <c r="A36" s="200" t="s">
        <v>1670</v>
      </c>
      <c r="B36" s="201" t="s">
        <v>1667</v>
      </c>
      <c r="C36" s="201" t="s">
        <v>1671</v>
      </c>
      <c r="D36" s="202" t="s">
        <v>1668</v>
      </c>
      <c r="E36" s="202" t="s">
        <v>958</v>
      </c>
    </row>
    <row r="37" spans="1:5" hidden="1" outlineLevel="1">
      <c r="A37" s="151" t="s">
        <v>1218</v>
      </c>
      <c r="B37" s="15" t="s">
        <v>1219</v>
      </c>
      <c r="C37" s="15" t="s">
        <v>813</v>
      </c>
      <c r="D37" s="13" t="s">
        <v>1220</v>
      </c>
      <c r="E37" s="13" t="s">
        <v>959</v>
      </c>
    </row>
    <row r="38" spans="1:5" hidden="1" outlineLevel="1">
      <c r="A38" s="200" t="s">
        <v>1600</v>
      </c>
      <c r="B38" s="201" t="s">
        <v>1601</v>
      </c>
      <c r="C38" s="201" t="s">
        <v>1602</v>
      </c>
      <c r="D38" s="202" t="s">
        <v>1694</v>
      </c>
      <c r="E38" s="45"/>
    </row>
    <row r="39" spans="1:5" hidden="1" outlineLevel="1">
      <c r="A39" s="151" t="s">
        <v>1300</v>
      </c>
      <c r="B39" s="15" t="s">
        <v>1301</v>
      </c>
      <c r="C39" s="15" t="s">
        <v>1302</v>
      </c>
      <c r="D39" s="13" t="s">
        <v>1303</v>
      </c>
      <c r="E39" s="13" t="s">
        <v>809</v>
      </c>
    </row>
    <row r="40" spans="1:5" hidden="1" outlineLevel="1">
      <c r="A40" s="136" t="s">
        <v>439</v>
      </c>
      <c r="B40" s="15" t="s">
        <v>441</v>
      </c>
      <c r="C40" s="15" t="s">
        <v>440</v>
      </c>
      <c r="D40" s="13" t="s">
        <v>1594</v>
      </c>
      <c r="E40" t="s">
        <v>809</v>
      </c>
    </row>
    <row r="41" spans="1:5" hidden="1" outlineLevel="1">
      <c r="A41" s="17" t="s">
        <v>677</v>
      </c>
      <c r="B41" s="15" t="s">
        <v>678</v>
      </c>
      <c r="C41" s="15" t="s">
        <v>679</v>
      </c>
      <c r="D41" s="13" t="s">
        <v>955</v>
      </c>
      <c r="E41" s="13" t="s">
        <v>958</v>
      </c>
    </row>
    <row r="42" spans="1:5" hidden="1" outlineLevel="1">
      <c r="A42" s="17" t="s">
        <v>1325</v>
      </c>
      <c r="B42" s="15" t="s">
        <v>1326</v>
      </c>
      <c r="C42" s="15" t="s">
        <v>1324</v>
      </c>
      <c r="D42" s="13" t="s">
        <v>1323</v>
      </c>
      <c r="E42" s="13" t="s">
        <v>959</v>
      </c>
    </row>
    <row r="43" spans="1:5" hidden="1" outlineLevel="1">
      <c r="A43" s="17" t="s">
        <v>1523</v>
      </c>
      <c r="B43" s="15" t="s">
        <v>1520</v>
      </c>
      <c r="C43" s="15" t="s">
        <v>1522</v>
      </c>
      <c r="D43" s="13" t="s">
        <v>1693</v>
      </c>
      <c r="E43" t="s">
        <v>958</v>
      </c>
    </row>
    <row r="44" spans="1:5" hidden="1" outlineLevel="1">
      <c r="A44" s="217" t="s">
        <v>1737</v>
      </c>
      <c r="B44" s="201" t="s">
        <v>1738</v>
      </c>
      <c r="C44" s="201"/>
      <c r="D44" s="202" t="s">
        <v>1741</v>
      </c>
      <c r="E44" s="169" t="s">
        <v>599</v>
      </c>
    </row>
    <row r="45" spans="1:5" hidden="1" outlineLevel="1">
      <c r="A45" s="17" t="s">
        <v>346</v>
      </c>
      <c r="B45" s="15" t="s">
        <v>347</v>
      </c>
      <c r="C45" s="15" t="s">
        <v>348</v>
      </c>
      <c r="D45" s="13" t="s">
        <v>349</v>
      </c>
      <c r="E45" s="13" t="s">
        <v>959</v>
      </c>
    </row>
    <row r="46" spans="1:5" hidden="1" outlineLevel="1">
      <c r="A46" s="136" t="s">
        <v>814</v>
      </c>
      <c r="B46" s="15" t="s">
        <v>812</v>
      </c>
      <c r="C46" s="15" t="s">
        <v>813</v>
      </c>
      <c r="D46" s="13" t="s">
        <v>815</v>
      </c>
      <c r="E46" t="s">
        <v>809</v>
      </c>
    </row>
    <row r="48" spans="1:5">
      <c r="A48" s="35" t="str">
        <f xml:space="preserve"> "# = " &amp; COUNTA(A5:A46)</f>
        <v># = 42</v>
      </c>
    </row>
    <row r="49" spans="1:5">
      <c r="A49" s="35"/>
    </row>
    <row r="50" spans="1:5">
      <c r="A50" s="35"/>
    </row>
    <row r="52" spans="1:5" ht="18" collapsed="1">
      <c r="A52" s="18" t="s">
        <v>197</v>
      </c>
    </row>
    <row r="53" spans="1:5" hidden="1" outlineLevel="1">
      <c r="A53" s="34" t="s">
        <v>241</v>
      </c>
      <c r="B53" t="s">
        <v>242</v>
      </c>
    </row>
    <row r="54" spans="1:5" hidden="1" outlineLevel="1">
      <c r="A54" s="34" t="s">
        <v>243</v>
      </c>
      <c r="B54" t="s">
        <v>244</v>
      </c>
      <c r="C54" s="42" t="s">
        <v>1138</v>
      </c>
    </row>
    <row r="55" spans="1:5" hidden="1" outlineLevel="1">
      <c r="A55" s="34" t="s">
        <v>1136</v>
      </c>
      <c r="B55" t="s">
        <v>1137</v>
      </c>
      <c r="C55" s="42"/>
    </row>
    <row r="56" spans="1:5" hidden="1" outlineLevel="1">
      <c r="A56" s="34" t="s">
        <v>1234</v>
      </c>
      <c r="B56" t="s">
        <v>1235</v>
      </c>
      <c r="C56" s="42"/>
    </row>
    <row r="57" spans="1:5" hidden="1" outlineLevel="1">
      <c r="A57" s="34" t="s">
        <v>563</v>
      </c>
      <c r="B57" t="s">
        <v>566</v>
      </c>
    </row>
    <row r="58" spans="1:5" hidden="1" outlineLevel="1">
      <c r="A58" s="34" t="s">
        <v>599</v>
      </c>
      <c r="B58" t="s">
        <v>1237</v>
      </c>
      <c r="C58" s="13" t="s">
        <v>1238</v>
      </c>
    </row>
    <row r="59" spans="1:5" hidden="1" outlineLevel="1">
      <c r="A59" s="34" t="s">
        <v>393</v>
      </c>
      <c r="B59" t="s">
        <v>394</v>
      </c>
    </row>
    <row r="60" spans="1:5" hidden="1" outlineLevel="1">
      <c r="A60" s="34" t="s">
        <v>1434</v>
      </c>
      <c r="B60" t="s">
        <v>1435</v>
      </c>
    </row>
    <row r="61" spans="1:5" hidden="1" outlineLevel="1">
      <c r="A61" s="34" t="s">
        <v>518</v>
      </c>
      <c r="B61" t="s">
        <v>519</v>
      </c>
      <c r="C61" s="13" t="s">
        <v>520</v>
      </c>
    </row>
    <row r="62" spans="1:5" hidden="1" outlineLevel="1">
      <c r="A62" s="34" t="s">
        <v>1021</v>
      </c>
      <c r="B62" t="s">
        <v>1022</v>
      </c>
      <c r="C62" t="s">
        <v>1023</v>
      </c>
      <c r="E62" t="s">
        <v>1026</v>
      </c>
    </row>
    <row r="63" spans="1:5" hidden="1" outlineLevel="1">
      <c r="A63" s="34" t="s">
        <v>785</v>
      </c>
      <c r="B63" t="s">
        <v>786</v>
      </c>
      <c r="C63" s="13"/>
    </row>
    <row r="64" spans="1:5" hidden="1" outlineLevel="1">
      <c r="A64" s="34" t="s">
        <v>200</v>
      </c>
      <c r="B64" t="s">
        <v>201</v>
      </c>
    </row>
    <row r="65" spans="1:5" hidden="1" outlineLevel="1">
      <c r="A65" s="34" t="s">
        <v>195</v>
      </c>
      <c r="B65" t="s">
        <v>196</v>
      </c>
      <c r="C65" s="82" t="s">
        <v>168</v>
      </c>
    </row>
    <row r="66" spans="1:5" hidden="1" outlineLevel="1">
      <c r="A66" s="34" t="s">
        <v>427</v>
      </c>
      <c r="B66" t="s">
        <v>428</v>
      </c>
      <c r="C66" s="13"/>
    </row>
    <row r="67" spans="1:5" hidden="1" outlineLevel="1">
      <c r="A67" s="34" t="s">
        <v>325</v>
      </c>
      <c r="B67" t="s">
        <v>472</v>
      </c>
      <c r="C67" s="13" t="s">
        <v>473</v>
      </c>
    </row>
    <row r="68" spans="1:5" hidden="1" outlineLevel="1">
      <c r="A68" s="34" t="s">
        <v>564</v>
      </c>
      <c r="B68" t="s">
        <v>565</v>
      </c>
      <c r="C68" s="13"/>
    </row>
    <row r="69" spans="1:5" hidden="1" outlineLevel="1">
      <c r="A69" s="34" t="s">
        <v>470</v>
      </c>
      <c r="B69" t="s">
        <v>471</v>
      </c>
      <c r="C69" s="13" t="s">
        <v>474</v>
      </c>
    </row>
    <row r="70" spans="1:5" hidden="1" outlineLevel="1">
      <c r="A70" s="34" t="s">
        <v>1143</v>
      </c>
      <c r="B70" t="s">
        <v>1144</v>
      </c>
      <c r="C70" s="13"/>
    </row>
    <row r="71" spans="1:5" hidden="1" outlineLevel="1">
      <c r="A71" s="34" t="s">
        <v>319</v>
      </c>
      <c r="B71" t="s">
        <v>320</v>
      </c>
      <c r="C71" s="42" t="s">
        <v>475</v>
      </c>
    </row>
    <row r="72" spans="1:5" hidden="1" outlineLevel="1">
      <c r="A72" s="34" t="s">
        <v>1231</v>
      </c>
      <c r="B72" t="s">
        <v>1233</v>
      </c>
      <c r="C72" t="s">
        <v>1232</v>
      </c>
    </row>
    <row r="73" spans="1:5" hidden="1" outlineLevel="1">
      <c r="A73" s="34" t="s">
        <v>1019</v>
      </c>
      <c r="B73" t="s">
        <v>1024</v>
      </c>
      <c r="C73" t="s">
        <v>1020</v>
      </c>
      <c r="E73" t="s">
        <v>1026</v>
      </c>
    </row>
    <row r="76" spans="1:5" collapsed="1">
      <c r="A76" t="s">
        <v>179</v>
      </c>
    </row>
    <row r="77" spans="1:5" hidden="1" outlineLevel="1">
      <c r="A77" t="s">
        <v>401</v>
      </c>
    </row>
    <row r="78" spans="1:5" hidden="1" outlineLevel="1">
      <c r="A78" s="13" t="s">
        <v>562</v>
      </c>
    </row>
    <row r="83" spans="1:2" ht="18" collapsed="1">
      <c r="A83" s="49" t="s">
        <v>194</v>
      </c>
    </row>
    <row r="84" spans="1:2" hidden="1" outlineLevel="1">
      <c r="A84" s="133" t="s">
        <v>951</v>
      </c>
      <c r="B84" s="83" t="s">
        <v>924</v>
      </c>
    </row>
    <row r="85" spans="1:2" hidden="1" outlineLevel="1">
      <c r="A85" s="35" t="s">
        <v>199</v>
      </c>
      <c r="B85" t="s">
        <v>211</v>
      </c>
    </row>
    <row r="90" spans="1:2" ht="18" collapsed="1">
      <c r="A90" s="159" t="s">
        <v>1171</v>
      </c>
    </row>
    <row r="91" spans="1:2" hidden="1" outlineLevel="1">
      <c r="A91" t="s">
        <v>1181</v>
      </c>
    </row>
    <row r="92" spans="1:2" hidden="1" outlineLevel="1">
      <c r="A92" t="s">
        <v>1182</v>
      </c>
    </row>
    <row r="93" spans="1:2" hidden="1" outlineLevel="1">
      <c r="A93" t="s">
        <v>1184</v>
      </c>
    </row>
    <row r="94" spans="1:2" hidden="1" outlineLevel="1">
      <c r="A94" t="s">
        <v>1183</v>
      </c>
    </row>
    <row r="95" spans="1:2" hidden="1" outlineLevel="1"/>
    <row r="96" spans="1:2" hidden="1" outlineLevel="1" collapsed="1">
      <c r="A96" t="s">
        <v>867</v>
      </c>
    </row>
    <row r="97" spans="1:11" hidden="1" outlineLevel="2">
      <c r="B97" s="13" t="s">
        <v>859</v>
      </c>
      <c r="D97" s="13" t="s">
        <v>863</v>
      </c>
      <c r="J97" t="s">
        <v>861</v>
      </c>
      <c r="K97" s="13" t="s">
        <v>862</v>
      </c>
    </row>
    <row r="98" spans="1:11" hidden="1" outlineLevel="2">
      <c r="B98" s="29" t="s">
        <v>1178</v>
      </c>
      <c r="D98" t="s">
        <v>1179</v>
      </c>
    </row>
    <row r="99" spans="1:11" hidden="1" outlineLevel="2">
      <c r="B99" s="13" t="s">
        <v>864</v>
      </c>
    </row>
    <row r="100" spans="1:11" hidden="1" outlineLevel="2">
      <c r="B100" s="13" t="s">
        <v>865</v>
      </c>
    </row>
    <row r="101" spans="1:11" hidden="1" outlineLevel="1"/>
    <row r="102" spans="1:11" hidden="1" outlineLevel="1" collapsed="1">
      <c r="A102" t="s">
        <v>1536</v>
      </c>
    </row>
    <row r="103" spans="1:11" hidden="1" outlineLevel="2">
      <c r="B103" s="13" t="s">
        <v>1535</v>
      </c>
    </row>
    <row r="104" spans="1:11" hidden="1" outlineLevel="2">
      <c r="B104" s="13" t="s">
        <v>1538</v>
      </c>
    </row>
    <row r="105" spans="1:11" hidden="1" outlineLevel="1"/>
    <row r="106" spans="1:11" hidden="1" outlineLevel="1" collapsed="1">
      <c r="A106" t="s">
        <v>1624</v>
      </c>
    </row>
    <row r="107" spans="1:11" hidden="1" outlineLevel="2">
      <c r="B107" s="13" t="s">
        <v>1623</v>
      </c>
    </row>
    <row r="108" spans="1:11" hidden="1" outlineLevel="2">
      <c r="B108" s="13" t="s">
        <v>1621</v>
      </c>
    </row>
    <row r="109" spans="1:11" hidden="1" outlineLevel="2">
      <c r="B109" s="13" t="s">
        <v>1622</v>
      </c>
    </row>
    <row r="110" spans="1:11" hidden="1" outlineLevel="1">
      <c r="B110" s="13"/>
    </row>
    <row r="111" spans="1:11" hidden="1" outlineLevel="1" collapsed="1">
      <c r="A111" s="22" t="s">
        <v>1140</v>
      </c>
      <c r="B111" s="127"/>
    </row>
    <row r="112" spans="1:11" hidden="1" outlineLevel="2">
      <c r="B112" s="146" t="s">
        <v>986</v>
      </c>
    </row>
    <row r="113" spans="1:2" hidden="1" outlineLevel="2">
      <c r="B113" s="146" t="s">
        <v>987</v>
      </c>
    </row>
    <row r="114" spans="1:2" hidden="1" outlineLevel="2">
      <c r="B114" s="146" t="s">
        <v>985</v>
      </c>
    </row>
    <row r="115" spans="1:2" hidden="1" outlineLevel="1">
      <c r="A115" s="22"/>
    </row>
    <row r="116" spans="1:2" hidden="1" outlineLevel="1" collapsed="1">
      <c r="A116" t="s">
        <v>868</v>
      </c>
    </row>
    <row r="117" spans="1:2" hidden="1" outlineLevel="2">
      <c r="B117" s="13" t="s">
        <v>866</v>
      </c>
    </row>
    <row r="118" spans="1:2" hidden="1" outlineLevel="2">
      <c r="B118" s="13"/>
    </row>
    <row r="119" spans="1:2" hidden="1" outlineLevel="2">
      <c r="A119" s="128" t="s">
        <v>1172</v>
      </c>
      <c r="B119" s="13"/>
    </row>
    <row r="120" spans="1:2" hidden="1" outlineLevel="2">
      <c r="B120" s="13"/>
    </row>
    <row r="121" spans="1:2" hidden="1" outlineLevel="2">
      <c r="B121" s="129" t="s">
        <v>916</v>
      </c>
    </row>
    <row r="122" spans="1:2" hidden="1" outlineLevel="2">
      <c r="B122" s="129" t="s">
        <v>907</v>
      </c>
    </row>
    <row r="123" spans="1:2" hidden="1" outlineLevel="2">
      <c r="B123" s="129" t="s">
        <v>908</v>
      </c>
    </row>
    <row r="124" spans="1:2" hidden="1" outlineLevel="2">
      <c r="B124" s="129" t="s">
        <v>909</v>
      </c>
    </row>
    <row r="125" spans="1:2" hidden="1" outlineLevel="2">
      <c r="B125" s="129" t="s">
        <v>910</v>
      </c>
    </row>
    <row r="126" spans="1:2" hidden="1" outlineLevel="2">
      <c r="B126" s="129" t="s">
        <v>911</v>
      </c>
    </row>
    <row r="127" spans="1:2" hidden="1" outlineLevel="2">
      <c r="B127" s="129" t="s">
        <v>913</v>
      </c>
    </row>
    <row r="128" spans="1:2" hidden="1" outlineLevel="2">
      <c r="B128" s="129" t="s">
        <v>912</v>
      </c>
    </row>
    <row r="129" spans="1:2" hidden="1" outlineLevel="2"/>
    <row r="130" spans="1:2" hidden="1" outlineLevel="2">
      <c r="B130" s="130" t="s">
        <v>906</v>
      </c>
    </row>
    <row r="131" spans="1:2" hidden="1" outlineLevel="2"/>
    <row r="132" spans="1:2" hidden="1" outlineLevel="2">
      <c r="B132" s="131" t="s">
        <v>914</v>
      </c>
    </row>
    <row r="133" spans="1:2" hidden="1" outlineLevel="2">
      <c r="B133" s="129" t="s">
        <v>915</v>
      </c>
    </row>
    <row r="134" spans="1:2" hidden="1" outlineLevel="1">
      <c r="B134" s="13"/>
    </row>
    <row r="135" spans="1:2" hidden="1" outlineLevel="1" collapsed="1">
      <c r="A135" t="s">
        <v>983</v>
      </c>
      <c r="B135" s="127"/>
    </row>
    <row r="136" spans="1:2" hidden="1" outlineLevel="2">
      <c r="B136" s="13" t="s">
        <v>984</v>
      </c>
    </row>
    <row r="137" spans="1:2" hidden="1" outlineLevel="1"/>
    <row r="138" spans="1:2" hidden="1" outlineLevel="1" collapsed="1">
      <c r="A138" s="21" t="s">
        <v>1213</v>
      </c>
    </row>
    <row r="139" spans="1:2" hidden="1" outlineLevel="2">
      <c r="B139" s="13" t="s">
        <v>1214</v>
      </c>
    </row>
    <row r="140" spans="1:2" hidden="1" outlineLevel="2">
      <c r="B140" s="13" t="s">
        <v>1215</v>
      </c>
    </row>
    <row r="141" spans="1:2" hidden="1" outlineLevel="1"/>
    <row r="142" spans="1:2" hidden="1" outlineLevel="1" collapsed="1">
      <c r="A142" t="s">
        <v>1174</v>
      </c>
    </row>
    <row r="143" spans="1:2" hidden="1" outlineLevel="2">
      <c r="B143" t="s">
        <v>1175</v>
      </c>
    </row>
    <row r="144" spans="1:2" hidden="1" outlineLevel="2">
      <c r="B144" t="s">
        <v>1176</v>
      </c>
    </row>
    <row r="145" spans="1:2" hidden="1" outlineLevel="2">
      <c r="B145" t="s">
        <v>1177</v>
      </c>
    </row>
    <row r="146" spans="1:2" hidden="1" outlineLevel="2">
      <c r="B146" s="13" t="s">
        <v>1173</v>
      </c>
    </row>
    <row r="147" spans="1:2" hidden="1" outlineLevel="1"/>
    <row r="148" spans="1:2" hidden="1" outlineLevel="1" collapsed="1">
      <c r="A148" t="s">
        <v>1180</v>
      </c>
    </row>
    <row r="149" spans="1:2" hidden="1" outlineLevel="2">
      <c r="B149" s="13" t="s">
        <v>857</v>
      </c>
    </row>
    <row r="150" spans="1:2" hidden="1" outlineLevel="2">
      <c r="B150" s="13" t="s">
        <v>858</v>
      </c>
    </row>
    <row r="151" spans="1:2" hidden="1" outlineLevel="2">
      <c r="B151" s="13" t="s">
        <v>859</v>
      </c>
    </row>
  </sheetData>
  <autoFilter ref="A4:D46" xr:uid="{00000000-0001-0000-0000-000000000000}"/>
  <pageMargins left="0.7" right="0.7" top="0.75" bottom="0.75" header="0.3" footer="0.3"/>
  <pageSetup paperSize="9" orientation="portrait" horizontalDpi="1200" verticalDpi="120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10714-C3B5-4354-882F-3833F91B9EB3}">
  <sheetPr>
    <tabColor rgb="FF00B050"/>
    <outlinePr summaryBelow="0" summaryRight="0"/>
  </sheetPr>
  <dimension ref="A1:AC198"/>
  <sheetViews>
    <sheetView zoomScale="110" zoomScaleNormal="110" workbookViewId="0">
      <pane xSplit="6" ySplit="1" topLeftCell="L2" activePane="bottomRight" state="frozen"/>
      <selection pane="topRight" activeCell="F1" sqref="F1"/>
      <selection pane="bottomLeft" activeCell="A2" sqref="A2"/>
      <selection pane="bottomRight"/>
    </sheetView>
  </sheetViews>
  <sheetFormatPr defaultRowHeight="14.4" outlineLevelRow="3" outlineLevelCol="1"/>
  <cols>
    <col min="1" max="1" width="34.6640625" customWidth="1"/>
    <col min="2" max="2" width="11.33203125" customWidth="1" outlineLevel="1"/>
    <col min="3" max="3" width="13.109375" customWidth="1"/>
    <col min="4" max="5" width="21.88671875" customWidth="1" outlineLevel="1"/>
    <col min="6" max="6" width="22.21875" customWidth="1" outlineLevel="1"/>
    <col min="7" max="7" width="27.5546875" customWidth="1"/>
    <col min="8" max="8" width="28.109375" customWidth="1"/>
    <col min="9" max="9" width="29.77734375" customWidth="1"/>
    <col min="10" max="10" width="81.6640625" customWidth="1"/>
    <col min="11" max="11" width="50" bestFit="1" customWidth="1"/>
    <col min="12" max="12" width="20.44140625" style="27" customWidth="1" outlineLevel="1"/>
    <col min="13" max="13" width="8.88671875" style="27" outlineLevel="1"/>
  </cols>
  <sheetData>
    <row r="1" spans="1:29" s="25" customFormat="1" ht="28.8" customHeight="1">
      <c r="B1" s="24" t="s">
        <v>373</v>
      </c>
      <c r="C1" s="79" t="s">
        <v>1130</v>
      </c>
      <c r="D1" s="79" t="s">
        <v>336</v>
      </c>
      <c r="E1" s="79" t="s">
        <v>481</v>
      </c>
      <c r="F1" s="79" t="s">
        <v>341</v>
      </c>
      <c r="G1" s="57" t="s">
        <v>182</v>
      </c>
      <c r="H1" s="24" t="s">
        <v>848</v>
      </c>
      <c r="I1" s="24" t="s">
        <v>214</v>
      </c>
      <c r="J1" s="24" t="s">
        <v>215</v>
      </c>
      <c r="K1" s="24" t="s">
        <v>216</v>
      </c>
      <c r="L1" s="141" t="s">
        <v>979</v>
      </c>
      <c r="M1" s="23" t="s">
        <v>974</v>
      </c>
      <c r="Z1" s="143" t="s">
        <v>977</v>
      </c>
      <c r="AA1" s="143" t="s">
        <v>978</v>
      </c>
      <c r="AB1" s="143" t="s">
        <v>398</v>
      </c>
      <c r="AC1" s="143" t="s">
        <v>892</v>
      </c>
    </row>
    <row r="2" spans="1:29" ht="18" collapsed="1">
      <c r="A2" s="38" t="s">
        <v>163</v>
      </c>
      <c r="B2" s="75" t="s">
        <v>419</v>
      </c>
      <c r="H2" s="123" t="str">
        <f xml:space="preserve"> $AC$1</f>
        <v>XXX</v>
      </c>
      <c r="L2" s="144" t="s">
        <v>398</v>
      </c>
    </row>
    <row r="3" spans="1:29" s="27" customFormat="1" ht="14.4" hidden="1" customHeight="1" outlineLevel="1">
      <c r="A3" s="208" t="s">
        <v>156</v>
      </c>
      <c r="B3" s="208"/>
      <c r="D3"/>
      <c r="F3" s="51"/>
      <c r="G3" s="22" t="s">
        <v>452</v>
      </c>
      <c r="H3" s="123" t="str">
        <f xml:space="preserve"> $AC$1</f>
        <v>XXX</v>
      </c>
      <c r="J3"/>
      <c r="L3" s="144" t="s">
        <v>398</v>
      </c>
    </row>
    <row r="4" spans="1:29" s="27" customFormat="1" ht="28.8" hidden="1" customHeight="1" outlineLevel="1" collapsed="1">
      <c r="A4" s="68" t="s">
        <v>470</v>
      </c>
      <c r="B4" s="68" t="s">
        <v>374</v>
      </c>
      <c r="C4" s="52">
        <v>1845</v>
      </c>
      <c r="D4" s="52" t="s">
        <v>656</v>
      </c>
      <c r="E4" s="77" t="s">
        <v>658</v>
      </c>
      <c r="F4" s="90" t="s">
        <v>662</v>
      </c>
      <c r="G4" s="33" t="s">
        <v>789</v>
      </c>
      <c r="H4" s="157">
        <f xml:space="preserve"> COUNTA(H5:H9) - 1</f>
        <v>4</v>
      </c>
      <c r="I4" s="71"/>
      <c r="J4" s="71"/>
      <c r="K4" s="71"/>
      <c r="L4" s="144" t="s">
        <v>398</v>
      </c>
    </row>
    <row r="5" spans="1:29" s="27" customFormat="1" ht="28.8" hidden="1" customHeight="1" outlineLevel="2">
      <c r="A5" s="71"/>
      <c r="B5" s="71"/>
      <c r="C5" s="71"/>
      <c r="D5" s="71"/>
      <c r="E5" s="71"/>
      <c r="F5" s="71"/>
      <c r="G5" s="71"/>
      <c r="H5" s="27" t="s">
        <v>240</v>
      </c>
      <c r="I5" s="33" t="s">
        <v>659</v>
      </c>
      <c r="J5" s="28" t="s">
        <v>733</v>
      </c>
      <c r="K5" s="28" t="s">
        <v>245</v>
      </c>
      <c r="L5" s="144" t="s">
        <v>978</v>
      </c>
      <c r="M5" s="27" t="str">
        <f xml:space="preserve"> A2</f>
        <v>[Albert]</v>
      </c>
    </row>
    <row r="6" spans="1:29" s="27" customFormat="1" ht="28.8" hidden="1" customHeight="1" outlineLevel="2">
      <c r="A6" s="71"/>
      <c r="B6" s="71"/>
      <c r="C6" s="71"/>
      <c r="D6" s="71"/>
      <c r="E6" s="71"/>
      <c r="F6" s="71"/>
      <c r="G6" s="71"/>
      <c r="H6" s="27" t="s">
        <v>169</v>
      </c>
      <c r="I6" s="33" t="s">
        <v>327</v>
      </c>
      <c r="J6" s="28" t="s">
        <v>170</v>
      </c>
      <c r="K6" s="26" t="s">
        <v>1134</v>
      </c>
      <c r="L6" s="144" t="s">
        <v>977</v>
      </c>
      <c r="M6" s="27" t="str">
        <f xml:space="preserve"> A2</f>
        <v>[Albert]</v>
      </c>
    </row>
    <row r="7" spans="1:29" s="27" customFormat="1" ht="28.8" hidden="1" customHeight="1" outlineLevel="2">
      <c r="A7" s="71"/>
      <c r="B7" s="71"/>
      <c r="C7" s="71"/>
      <c r="D7" s="71"/>
      <c r="E7" s="71"/>
      <c r="F7" s="71"/>
      <c r="G7" s="71"/>
      <c r="H7" s="27" t="s">
        <v>172</v>
      </c>
      <c r="I7" s="33" t="s">
        <v>745</v>
      </c>
      <c r="J7" s="26" t="s">
        <v>1381</v>
      </c>
      <c r="K7" s="28" t="s">
        <v>173</v>
      </c>
      <c r="L7" s="144" t="s">
        <v>978</v>
      </c>
      <c r="M7" s="27" t="str">
        <f xml:space="preserve"> A2</f>
        <v>[Albert]</v>
      </c>
    </row>
    <row r="8" spans="1:29" s="27" customFormat="1" ht="28.8" hidden="1" customHeight="1" outlineLevel="2">
      <c r="A8" s="71"/>
      <c r="B8" s="71"/>
      <c r="C8" s="71"/>
      <c r="D8" s="71"/>
      <c r="E8" s="71"/>
      <c r="F8" s="71"/>
      <c r="G8" s="71"/>
      <c r="H8" s="27" t="s">
        <v>171</v>
      </c>
      <c r="I8" s="33" t="s">
        <v>657</v>
      </c>
      <c r="J8" s="28" t="s">
        <v>613</v>
      </c>
      <c r="K8" s="28" t="s">
        <v>432</v>
      </c>
      <c r="L8" s="144" t="s">
        <v>977</v>
      </c>
      <c r="M8" s="27" t="str">
        <f xml:space="preserve"> A2</f>
        <v>[Albert]</v>
      </c>
    </row>
    <row r="9" spans="1:29" s="27" customFormat="1" ht="28.8" hidden="1" customHeight="1" outlineLevel="1" collapsed="1">
      <c r="A9" s="68" t="s">
        <v>1081</v>
      </c>
      <c r="B9" s="68" t="s">
        <v>375</v>
      </c>
      <c r="C9" s="52">
        <v>1846</v>
      </c>
      <c r="D9" s="77" t="s">
        <v>660</v>
      </c>
      <c r="E9" s="76" t="s">
        <v>661</v>
      </c>
      <c r="F9" s="76" t="s">
        <v>975</v>
      </c>
      <c r="G9" s="33" t="s">
        <v>788</v>
      </c>
      <c r="H9" s="157">
        <f xml:space="preserve"> COUNTA(H10:H12) - 1</f>
        <v>2</v>
      </c>
      <c r="I9" s="71"/>
      <c r="J9" s="71"/>
      <c r="K9" s="71"/>
      <c r="L9" s="144" t="s">
        <v>398</v>
      </c>
    </row>
    <row r="10" spans="1:29" s="27" customFormat="1" ht="28.8" hidden="1" customHeight="1" outlineLevel="2">
      <c r="A10" s="71"/>
      <c r="B10" s="71"/>
      <c r="C10" s="71"/>
      <c r="D10" s="71"/>
      <c r="E10" s="71"/>
      <c r="F10" s="71"/>
      <c r="G10" s="71"/>
      <c r="H10" s="27" t="s">
        <v>190</v>
      </c>
      <c r="I10" s="33" t="s">
        <v>430</v>
      </c>
      <c r="J10" s="28" t="s">
        <v>734</v>
      </c>
      <c r="K10" s="28" t="s">
        <v>189</v>
      </c>
      <c r="L10" s="144" t="s">
        <v>978</v>
      </c>
      <c r="M10" s="27" t="str">
        <f xml:space="preserve"> A2</f>
        <v>[Albert]</v>
      </c>
    </row>
    <row r="11" spans="1:29" s="27" customFormat="1" ht="28.8" hidden="1" customHeight="1" outlineLevel="2">
      <c r="A11" s="71"/>
      <c r="B11" s="71"/>
      <c r="C11" s="71"/>
      <c r="D11" s="71"/>
      <c r="E11" s="71"/>
      <c r="F11" s="71"/>
      <c r="G11" s="71"/>
      <c r="H11" s="27" t="s">
        <v>183</v>
      </c>
      <c r="I11" s="33" t="s">
        <v>429</v>
      </c>
      <c r="J11" s="28" t="s">
        <v>735</v>
      </c>
      <c r="K11" s="28" t="s">
        <v>184</v>
      </c>
      <c r="L11" s="144" t="s">
        <v>977</v>
      </c>
      <c r="M11" s="27" t="str">
        <f xml:space="preserve"> A2</f>
        <v>[Albert]</v>
      </c>
    </row>
    <row r="12" spans="1:29" s="27" customFormat="1" ht="28.8" hidden="1" customHeight="1" outlineLevel="1" collapsed="1">
      <c r="A12" s="27" t="s">
        <v>318</v>
      </c>
      <c r="B12" s="68" t="s">
        <v>376</v>
      </c>
      <c r="C12" s="68" t="s">
        <v>560</v>
      </c>
      <c r="D12" s="33" t="s">
        <v>1050</v>
      </c>
      <c r="E12" s="76" t="s">
        <v>664</v>
      </c>
      <c r="F12" s="33" t="s">
        <v>1051</v>
      </c>
      <c r="G12" s="71"/>
      <c r="H12" s="157">
        <f xml:space="preserve"> COUNTA(H13:H18) - 1</f>
        <v>5</v>
      </c>
      <c r="I12" s="27" t="s">
        <v>665</v>
      </c>
      <c r="J12" s="71"/>
      <c r="K12" s="71"/>
      <c r="L12" s="144" t="s">
        <v>398</v>
      </c>
    </row>
    <row r="13" spans="1:29" s="27" customFormat="1" ht="28.8" hidden="1" customHeight="1" outlineLevel="2">
      <c r="A13" s="27" t="s">
        <v>1053</v>
      </c>
      <c r="B13" s="71"/>
      <c r="C13" s="51" t="s">
        <v>561</v>
      </c>
      <c r="D13" s="33" t="s">
        <v>1049</v>
      </c>
      <c r="E13" s="71"/>
      <c r="F13" s="33" t="s">
        <v>1052</v>
      </c>
      <c r="G13" s="71"/>
      <c r="H13" s="31" t="s">
        <v>312</v>
      </c>
      <c r="I13" s="60" t="s">
        <v>1056</v>
      </c>
      <c r="J13" s="31" t="s">
        <v>511</v>
      </c>
      <c r="K13" s="28" t="s">
        <v>317</v>
      </c>
      <c r="L13" s="144" t="s">
        <v>978</v>
      </c>
      <c r="M13" s="27" t="str">
        <f xml:space="preserve"> A2</f>
        <v>[Albert]</v>
      </c>
    </row>
    <row r="14" spans="1:29" s="32" customFormat="1" ht="28.8" hidden="1" customHeight="1" outlineLevel="2">
      <c r="A14" s="32" t="s">
        <v>1047</v>
      </c>
      <c r="B14" s="85"/>
      <c r="C14" s="32" t="s">
        <v>325</v>
      </c>
      <c r="D14" s="33"/>
      <c r="E14" s="71"/>
      <c r="F14" s="71"/>
      <c r="G14" s="85"/>
      <c r="H14" s="31" t="s">
        <v>174</v>
      </c>
      <c r="I14" s="60" t="s">
        <v>1055</v>
      </c>
      <c r="J14" s="31" t="s">
        <v>498</v>
      </c>
      <c r="K14" s="31" t="s">
        <v>639</v>
      </c>
      <c r="L14" s="144" t="s">
        <v>978</v>
      </c>
      <c r="M14" s="27" t="str">
        <f xml:space="preserve"> A2</f>
        <v>[Albert]</v>
      </c>
    </row>
    <row r="15" spans="1:29" s="27" customFormat="1" ht="28.8" hidden="1" customHeight="1" outlineLevel="2">
      <c r="A15" s="32" t="s">
        <v>1047</v>
      </c>
      <c r="B15" s="85"/>
      <c r="C15" s="126">
        <v>1860</v>
      </c>
      <c r="D15" s="33" t="s">
        <v>1054</v>
      </c>
      <c r="E15" s="71"/>
      <c r="F15" s="71"/>
      <c r="G15" s="85"/>
      <c r="H15" s="87" t="s">
        <v>1048</v>
      </c>
      <c r="I15" s="60" t="s">
        <v>1060</v>
      </c>
      <c r="J15" s="31" t="s">
        <v>1070</v>
      </c>
      <c r="K15" s="28" t="s">
        <v>1059</v>
      </c>
      <c r="L15" s="144" t="s">
        <v>978</v>
      </c>
      <c r="M15" s="27" t="str">
        <f xml:space="preserve"> A2</f>
        <v>[Albert]</v>
      </c>
    </row>
    <row r="16" spans="1:29" s="27" customFormat="1" ht="28.8" hidden="1" customHeight="1" outlineLevel="2">
      <c r="A16" s="32" t="s">
        <v>1047</v>
      </c>
      <c r="B16" s="71"/>
      <c r="C16" s="51" t="s">
        <v>634</v>
      </c>
      <c r="D16" s="33" t="s">
        <v>1049</v>
      </c>
      <c r="E16" s="71"/>
      <c r="F16" s="71"/>
      <c r="G16" s="71"/>
      <c r="H16" s="31" t="s">
        <v>175</v>
      </c>
      <c r="I16" s="33" t="s">
        <v>1057</v>
      </c>
      <c r="J16" s="31" t="s">
        <v>902</v>
      </c>
      <c r="K16" s="28" t="s">
        <v>176</v>
      </c>
      <c r="L16" s="144" t="s">
        <v>977</v>
      </c>
      <c r="M16" s="27" t="str">
        <f xml:space="preserve"> A2</f>
        <v>[Albert]</v>
      </c>
    </row>
    <row r="17" spans="1:13" s="27" customFormat="1" ht="28.8" hidden="1" customHeight="1" outlineLevel="2">
      <c r="A17" s="27" t="s">
        <v>318</v>
      </c>
      <c r="B17" s="71"/>
      <c r="C17" s="31" t="s">
        <v>325</v>
      </c>
      <c r="D17" s="60"/>
      <c r="E17" s="71"/>
      <c r="F17" s="71"/>
      <c r="G17" s="71"/>
      <c r="H17" s="31" t="s">
        <v>186</v>
      </c>
      <c r="I17" s="60" t="s">
        <v>1058</v>
      </c>
      <c r="J17" s="31" t="s">
        <v>736</v>
      </c>
      <c r="K17" s="28" t="s">
        <v>176</v>
      </c>
      <c r="L17" s="144" t="s">
        <v>978</v>
      </c>
      <c r="M17" s="27" t="str">
        <f xml:space="preserve"> A2</f>
        <v>[Albert]</v>
      </c>
    </row>
    <row r="18" spans="1:13" s="27" customFormat="1" ht="28.8" hidden="1" customHeight="1" outlineLevel="1">
      <c r="A18" s="27" t="s">
        <v>468</v>
      </c>
      <c r="B18" s="27" t="s">
        <v>374</v>
      </c>
      <c r="C18" s="52">
        <v>1944</v>
      </c>
      <c r="D18" s="27" t="s">
        <v>398</v>
      </c>
      <c r="E18" s="27" t="s">
        <v>398</v>
      </c>
      <c r="F18" s="27" t="s">
        <v>398</v>
      </c>
      <c r="G18" s="33" t="s">
        <v>871</v>
      </c>
      <c r="H18" s="27" t="s">
        <v>185</v>
      </c>
      <c r="I18"/>
      <c r="J18" s="28" t="s">
        <v>266</v>
      </c>
      <c r="K18" s="28" t="s">
        <v>431</v>
      </c>
      <c r="L18" s="144" t="s">
        <v>398</v>
      </c>
      <c r="M18" s="27" t="str">
        <f xml:space="preserve"> A2</f>
        <v>[Albert]</v>
      </c>
    </row>
    <row r="19" spans="1:13">
      <c r="A19" s="6"/>
      <c r="B19" s="6"/>
      <c r="H19" s="123" t="str">
        <f xml:space="preserve"> $AC$1</f>
        <v>XXX</v>
      </c>
      <c r="L19" s="144" t="s">
        <v>398</v>
      </c>
    </row>
    <row r="20" spans="1:13" ht="18" collapsed="1">
      <c r="A20" s="38" t="s">
        <v>160</v>
      </c>
      <c r="B20" s="75" t="s">
        <v>420</v>
      </c>
      <c r="H20" s="123" t="str">
        <f xml:space="preserve"> $AC$1</f>
        <v>XXX</v>
      </c>
      <c r="L20" s="144" t="s">
        <v>398</v>
      </c>
    </row>
    <row r="21" spans="1:13" s="27" customFormat="1" ht="28.8" hidden="1" customHeight="1" outlineLevel="1">
      <c r="A21" s="208" t="s">
        <v>154</v>
      </c>
      <c r="B21" s="208"/>
      <c r="G21" s="117" t="s">
        <v>755</v>
      </c>
      <c r="H21" s="123" t="str">
        <f xml:space="preserve"> $AC$1</f>
        <v>XXX</v>
      </c>
      <c r="L21" s="144" t="s">
        <v>398</v>
      </c>
    </row>
    <row r="22" spans="1:13" s="27" customFormat="1" ht="28.8" hidden="1" customHeight="1" outlineLevel="1" collapsed="1">
      <c r="A22" s="68" t="s">
        <v>470</v>
      </c>
      <c r="B22" s="68" t="s">
        <v>378</v>
      </c>
      <c r="C22" s="52">
        <v>1837</v>
      </c>
      <c r="D22" s="52" t="s">
        <v>339</v>
      </c>
      <c r="E22" s="52" t="s">
        <v>752</v>
      </c>
      <c r="F22" s="41" t="s">
        <v>753</v>
      </c>
      <c r="G22" s="76" t="s">
        <v>771</v>
      </c>
      <c r="H22" s="157">
        <f xml:space="preserve"> COUNTA(H23:H25) - 1</f>
        <v>2</v>
      </c>
      <c r="I22" s="71"/>
      <c r="J22" s="71"/>
      <c r="K22" s="71"/>
      <c r="L22" s="144" t="s">
        <v>398</v>
      </c>
    </row>
    <row r="23" spans="1:13" s="27" customFormat="1" ht="27.6" hidden="1" outlineLevel="2">
      <c r="A23" s="71"/>
      <c r="B23" s="71"/>
      <c r="C23" s="71"/>
      <c r="D23" s="78"/>
      <c r="E23" s="78"/>
      <c r="F23" s="71"/>
      <c r="G23" s="71"/>
      <c r="H23" s="27" t="s">
        <v>388</v>
      </c>
      <c r="I23" s="33" t="s">
        <v>751</v>
      </c>
      <c r="J23" s="28" t="s">
        <v>387</v>
      </c>
      <c r="K23" s="28" t="s">
        <v>263</v>
      </c>
      <c r="L23" s="144" t="s">
        <v>977</v>
      </c>
      <c r="M23" s="27" t="str">
        <f xml:space="preserve"> A20</f>
        <v>[Crépin]</v>
      </c>
    </row>
    <row r="24" spans="1:13" s="27" customFormat="1" ht="28.8" hidden="1" customHeight="1" outlineLevel="2">
      <c r="A24" s="71"/>
      <c r="B24" s="71"/>
      <c r="C24" s="71"/>
      <c r="D24" s="78"/>
      <c r="E24" s="78"/>
      <c r="F24" s="71"/>
      <c r="G24" s="71"/>
      <c r="H24" s="27" t="s">
        <v>389</v>
      </c>
      <c r="I24" s="60" t="s">
        <v>744</v>
      </c>
      <c r="J24" s="122" t="s">
        <v>874</v>
      </c>
      <c r="K24" s="28" t="s">
        <v>1373</v>
      </c>
      <c r="L24" s="144" t="s">
        <v>978</v>
      </c>
      <c r="M24" s="27" t="str">
        <f xml:space="preserve"> A20</f>
        <v>[Crépin]</v>
      </c>
    </row>
    <row r="25" spans="1:13" s="27" customFormat="1" ht="28.8" hidden="1" customHeight="1" outlineLevel="1" collapsed="1">
      <c r="A25" s="68" t="s">
        <v>262</v>
      </c>
      <c r="B25" s="68" t="s">
        <v>377</v>
      </c>
      <c r="C25" s="52" t="s">
        <v>446</v>
      </c>
      <c r="D25" s="71"/>
      <c r="E25" s="52" t="s">
        <v>754</v>
      </c>
      <c r="F25" s="71"/>
      <c r="G25" s="33" t="s">
        <v>1025</v>
      </c>
      <c r="H25" s="157">
        <f xml:space="preserve"> COUNTA(H26:H33) - 1</f>
        <v>7</v>
      </c>
      <c r="I25" s="71"/>
      <c r="J25" s="71"/>
      <c r="K25" s="71"/>
      <c r="L25" s="144" t="s">
        <v>398</v>
      </c>
    </row>
    <row r="26" spans="1:13" s="27" customFormat="1" ht="27.6" hidden="1" outlineLevel="2">
      <c r="A26" s="68" t="s">
        <v>329</v>
      </c>
      <c r="B26" s="71"/>
      <c r="C26" s="27" t="s">
        <v>325</v>
      </c>
      <c r="D26" s="71"/>
      <c r="E26" s="71"/>
      <c r="F26" s="52" t="s">
        <v>339</v>
      </c>
      <c r="G26" s="71"/>
      <c r="H26" s="27" t="s">
        <v>445</v>
      </c>
      <c r="I26" s="33" t="s">
        <v>449</v>
      </c>
      <c r="J26" s="28" t="s">
        <v>328</v>
      </c>
      <c r="K26" s="28" t="s">
        <v>264</v>
      </c>
      <c r="L26" s="144" t="s">
        <v>978</v>
      </c>
      <c r="M26" s="27" t="str">
        <f xml:space="preserve"> A20</f>
        <v>[Crépin]</v>
      </c>
    </row>
    <row r="27" spans="1:13" s="27" customFormat="1" ht="28.8" hidden="1" customHeight="1" outlineLevel="2">
      <c r="A27" s="113" t="s">
        <v>1122</v>
      </c>
      <c r="B27" s="71"/>
      <c r="C27" s="27" t="s">
        <v>1017</v>
      </c>
      <c r="D27" s="71"/>
      <c r="E27" s="71"/>
      <c r="F27" s="52" t="s">
        <v>339</v>
      </c>
      <c r="G27" s="71"/>
      <c r="H27" s="32" t="s">
        <v>898</v>
      </c>
      <c r="I27" s="60" t="s">
        <v>770</v>
      </c>
      <c r="J27" s="28" t="s">
        <v>737</v>
      </c>
      <c r="K27" s="28" t="s">
        <v>899</v>
      </c>
      <c r="L27" s="144" t="s">
        <v>978</v>
      </c>
      <c r="M27" s="27" t="str">
        <f xml:space="preserve"> A20</f>
        <v>[Crépin]</v>
      </c>
    </row>
    <row r="28" spans="1:13" s="27" customFormat="1" ht="28.8" hidden="1" customHeight="1" outlineLevel="2">
      <c r="A28" s="61" t="s">
        <v>516</v>
      </c>
      <c r="B28" s="71"/>
      <c r="C28" s="27" t="s">
        <v>325</v>
      </c>
      <c r="D28" s="71"/>
      <c r="E28" s="71"/>
      <c r="F28" s="77" t="s">
        <v>784</v>
      </c>
      <c r="G28" s="71"/>
      <c r="H28" s="27" t="s">
        <v>1110</v>
      </c>
      <c r="I28" s="33" t="s">
        <v>436</v>
      </c>
      <c r="J28" s="28" t="s">
        <v>330</v>
      </c>
      <c r="K28" s="28" t="s">
        <v>433</v>
      </c>
      <c r="L28" s="144" t="s">
        <v>978</v>
      </c>
      <c r="M28" s="27" t="str">
        <f xml:space="preserve"> A20</f>
        <v>[Crépin]</v>
      </c>
    </row>
    <row r="29" spans="1:13" s="27" customFormat="1" ht="28.8" hidden="1" customHeight="1" outlineLevel="2">
      <c r="A29" s="113" t="s">
        <v>1124</v>
      </c>
      <c r="B29" s="71"/>
      <c r="C29" s="27" t="s">
        <v>1017</v>
      </c>
      <c r="D29" s="71"/>
      <c r="E29" s="71"/>
      <c r="F29" s="77" t="s">
        <v>448</v>
      </c>
      <c r="G29" s="71"/>
      <c r="H29" s="27" t="s">
        <v>931</v>
      </c>
      <c r="I29" s="60" t="s">
        <v>1077</v>
      </c>
      <c r="J29" s="28" t="s">
        <v>738</v>
      </c>
      <c r="K29" s="28" t="s">
        <v>326</v>
      </c>
      <c r="L29" s="144" t="s">
        <v>977</v>
      </c>
      <c r="M29" s="27" t="str">
        <f xml:space="preserve"> A20</f>
        <v>[Crépin]</v>
      </c>
    </row>
    <row r="30" spans="1:13" s="27" customFormat="1" ht="28.8" hidden="1" outlineLevel="2">
      <c r="A30" s="126" t="s">
        <v>329</v>
      </c>
      <c r="B30" s="85"/>
      <c r="C30" s="32" t="s">
        <v>325</v>
      </c>
      <c r="D30" s="71"/>
      <c r="E30" s="71"/>
      <c r="F30" s="51" t="s">
        <v>339</v>
      </c>
      <c r="G30" s="71"/>
      <c r="H30" s="32" t="s">
        <v>900</v>
      </c>
      <c r="I30" s="33" t="s">
        <v>436</v>
      </c>
      <c r="J30" s="122" t="s">
        <v>944</v>
      </c>
      <c r="K30" s="31" t="s">
        <v>334</v>
      </c>
      <c r="L30" s="144" t="s">
        <v>978</v>
      </c>
      <c r="M30" s="27" t="str">
        <f xml:space="preserve"> A20</f>
        <v>[Crépin]</v>
      </c>
    </row>
    <row r="31" spans="1:13" s="27" customFormat="1" ht="28.8" hidden="1" outlineLevel="2">
      <c r="A31" s="113" t="s">
        <v>1123</v>
      </c>
      <c r="B31" s="71"/>
      <c r="C31" s="27" t="s">
        <v>1018</v>
      </c>
      <c r="D31" s="71"/>
      <c r="E31" s="71"/>
      <c r="F31" s="77" t="s">
        <v>448</v>
      </c>
      <c r="G31" s="71"/>
      <c r="H31" s="27" t="s">
        <v>333</v>
      </c>
      <c r="I31" s="33" t="s">
        <v>1078</v>
      </c>
      <c r="J31" s="28" t="s">
        <v>332</v>
      </c>
      <c r="K31" s="28" t="s">
        <v>331</v>
      </c>
      <c r="L31" s="144" t="s">
        <v>978</v>
      </c>
      <c r="M31" s="27" t="str">
        <f xml:space="preserve"> A20</f>
        <v>[Crépin]</v>
      </c>
    </row>
    <row r="32" spans="1:13" s="27" customFormat="1" ht="28.8" hidden="1" outlineLevel="2">
      <c r="A32" s="113" t="s">
        <v>1123</v>
      </c>
      <c r="B32" s="71"/>
      <c r="C32" s="27" t="s">
        <v>1018</v>
      </c>
      <c r="D32" s="71"/>
      <c r="E32" s="71"/>
      <c r="F32" s="77" t="s">
        <v>448</v>
      </c>
      <c r="G32" s="71"/>
      <c r="H32" s="84" t="s">
        <v>1075</v>
      </c>
      <c r="I32" s="33" t="s">
        <v>1079</v>
      </c>
      <c r="J32" s="28" t="s">
        <v>1080</v>
      </c>
      <c r="K32" s="28" t="s">
        <v>1076</v>
      </c>
      <c r="L32" s="144" t="s">
        <v>978</v>
      </c>
      <c r="M32" s="27" t="str">
        <f xml:space="preserve"> A20</f>
        <v>[Crépin]</v>
      </c>
    </row>
    <row r="33" spans="1:13" s="27" customFormat="1" ht="28.8" hidden="1" customHeight="1" outlineLevel="1" collapsed="1">
      <c r="A33" s="68" t="s">
        <v>438</v>
      </c>
      <c r="B33" s="68" t="s">
        <v>421</v>
      </c>
      <c r="C33" s="68">
        <v>1846</v>
      </c>
      <c r="G33" s="33" t="s">
        <v>787</v>
      </c>
      <c r="H33" s="157">
        <f xml:space="preserve"> COUNTA(H34:H35) - 1</f>
        <v>1</v>
      </c>
      <c r="I33" s="71"/>
      <c r="J33" s="71"/>
      <c r="K33" s="71"/>
      <c r="L33" s="144" t="s">
        <v>398</v>
      </c>
    </row>
    <row r="34" spans="1:13" ht="28.8" hidden="1" customHeight="1" outlineLevel="2">
      <c r="A34" s="71"/>
      <c r="B34" s="71"/>
      <c r="C34" s="71"/>
      <c r="D34" s="52" t="s">
        <v>444</v>
      </c>
      <c r="E34" s="77" t="s">
        <v>1087</v>
      </c>
      <c r="F34" s="73" t="s">
        <v>775</v>
      </c>
      <c r="G34" s="71"/>
      <c r="H34" s="27" t="s">
        <v>442</v>
      </c>
      <c r="I34" s="44" t="s">
        <v>772</v>
      </c>
      <c r="J34" s="28" t="s">
        <v>739</v>
      </c>
      <c r="K34" s="28" t="s">
        <v>443</v>
      </c>
      <c r="L34" s="144" t="s">
        <v>978</v>
      </c>
      <c r="M34" s="27" t="str">
        <f xml:space="preserve"> A20</f>
        <v>[Crépin]</v>
      </c>
    </row>
    <row r="35" spans="1:13" s="27" customFormat="1" ht="28.8" hidden="1" customHeight="1" outlineLevel="1" collapsed="1">
      <c r="A35" s="32" t="s">
        <v>318</v>
      </c>
      <c r="B35" s="68" t="s">
        <v>379</v>
      </c>
      <c r="C35" s="68" t="s">
        <v>512</v>
      </c>
      <c r="D35" s="71"/>
      <c r="E35" s="51" t="s">
        <v>791</v>
      </c>
      <c r="F35" s="71"/>
      <c r="G35" s="73" t="s">
        <v>790</v>
      </c>
      <c r="H35" s="157">
        <f xml:space="preserve"> COUNTA(H36:H40) - 1</f>
        <v>4</v>
      </c>
      <c r="I35" s="71"/>
      <c r="J35" s="71"/>
      <c r="K35" s="71"/>
      <c r="L35" s="144" t="s">
        <v>398</v>
      </c>
    </row>
    <row r="36" spans="1:13" s="27" customFormat="1" ht="28.8" hidden="1" customHeight="1" outlineLevel="2">
      <c r="A36" s="27" t="s">
        <v>324</v>
      </c>
      <c r="B36" s="71"/>
      <c r="C36" s="27" t="s">
        <v>325</v>
      </c>
      <c r="D36" s="71"/>
      <c r="E36" s="71"/>
      <c r="F36" s="86" t="s">
        <v>1096</v>
      </c>
      <c r="G36" s="85"/>
      <c r="H36" s="27" t="s">
        <v>1092</v>
      </c>
      <c r="I36" s="87" t="s">
        <v>1095</v>
      </c>
      <c r="J36" s="28" t="s">
        <v>1093</v>
      </c>
      <c r="K36" s="28" t="s">
        <v>1094</v>
      </c>
      <c r="L36" s="144" t="s">
        <v>978</v>
      </c>
      <c r="M36" s="27" t="str">
        <f xml:space="preserve"> A20</f>
        <v>[Crépin]</v>
      </c>
    </row>
    <row r="37" spans="1:13" s="27" customFormat="1" ht="28.8" hidden="1" customHeight="1" outlineLevel="2">
      <c r="A37" s="27" t="s">
        <v>324</v>
      </c>
      <c r="B37" s="71"/>
      <c r="C37" s="27" t="s">
        <v>1082</v>
      </c>
      <c r="D37" s="27" t="s">
        <v>1091</v>
      </c>
      <c r="E37" s="71"/>
      <c r="F37" s="86" t="s">
        <v>1090</v>
      </c>
      <c r="G37" s="85"/>
      <c r="H37" s="27" t="s">
        <v>1084</v>
      </c>
      <c r="I37" s="33" t="s">
        <v>1083</v>
      </c>
      <c r="J37" s="28" t="s">
        <v>1086</v>
      </c>
      <c r="K37" s="28" t="s">
        <v>1085</v>
      </c>
      <c r="L37" s="144" t="s">
        <v>977</v>
      </c>
      <c r="M37" s="27" t="str">
        <f xml:space="preserve"> A20</f>
        <v>[Crépin]</v>
      </c>
    </row>
    <row r="38" spans="1:13" s="27" customFormat="1" ht="28.8" hidden="1" customHeight="1" outlineLevel="2">
      <c r="A38" s="27" t="s">
        <v>318</v>
      </c>
      <c r="B38" s="71"/>
      <c r="C38" s="27" t="s">
        <v>633</v>
      </c>
      <c r="D38" s="27" t="s">
        <v>1091</v>
      </c>
      <c r="E38" s="71"/>
      <c r="F38" s="33" t="s">
        <v>1088</v>
      </c>
      <c r="G38" s="88" t="s">
        <v>1089</v>
      </c>
      <c r="H38" s="27" t="s">
        <v>311</v>
      </c>
      <c r="I38" s="33" t="s">
        <v>450</v>
      </c>
      <c r="J38" s="31" t="s">
        <v>398</v>
      </c>
      <c r="K38" s="28" t="s">
        <v>315</v>
      </c>
      <c r="L38" s="144" t="s">
        <v>977</v>
      </c>
      <c r="M38" s="27" t="str">
        <f xml:space="preserve"> A20</f>
        <v>[Crépin]</v>
      </c>
    </row>
    <row r="39" spans="1:13" s="32" customFormat="1" ht="28.8" hidden="1" customHeight="1" outlineLevel="2">
      <c r="A39" s="32" t="s">
        <v>324</v>
      </c>
      <c r="B39" s="85"/>
      <c r="C39" s="32" t="s">
        <v>325</v>
      </c>
      <c r="D39" s="71"/>
      <c r="E39" s="71"/>
      <c r="F39" s="86" t="s">
        <v>1090</v>
      </c>
      <c r="G39" s="85"/>
      <c r="H39" s="32" t="s">
        <v>267</v>
      </c>
      <c r="I39" s="60" t="s">
        <v>773</v>
      </c>
      <c r="J39" s="31" t="s">
        <v>503</v>
      </c>
      <c r="K39" s="31" t="s">
        <v>774</v>
      </c>
      <c r="L39" s="144" t="s">
        <v>978</v>
      </c>
      <c r="M39" s="27" t="str">
        <f xml:space="preserve"> A20</f>
        <v>[Crépin]</v>
      </c>
    </row>
    <row r="40" spans="1:13" s="27" customFormat="1" ht="28.8" hidden="1" customHeight="1" outlineLevel="1">
      <c r="A40" s="27" t="s">
        <v>468</v>
      </c>
      <c r="B40" s="27" t="s">
        <v>378</v>
      </c>
      <c r="C40" s="68">
        <v>1943</v>
      </c>
      <c r="D40" s="27" t="s">
        <v>398</v>
      </c>
      <c r="E40" s="27" t="s">
        <v>398</v>
      </c>
      <c r="F40" s="27" t="s">
        <v>398</v>
      </c>
      <c r="G40" s="33" t="s">
        <v>447</v>
      </c>
      <c r="H40" s="27" t="s">
        <v>335</v>
      </c>
      <c r="I40"/>
      <c r="J40" s="28" t="s">
        <v>337</v>
      </c>
      <c r="K40" s="28" t="s">
        <v>620</v>
      </c>
      <c r="L40" s="144" t="s">
        <v>398</v>
      </c>
      <c r="M40" s="27" t="str">
        <f xml:space="preserve"> A20</f>
        <v>[Crépin]</v>
      </c>
    </row>
    <row r="41" spans="1:13" s="27" customFormat="1" ht="28.8" hidden="1" customHeight="1" outlineLevel="1">
      <c r="A41" s="27" t="s">
        <v>468</v>
      </c>
      <c r="B41" s="27" t="s">
        <v>674</v>
      </c>
      <c r="C41" s="52">
        <v>1943</v>
      </c>
      <c r="D41" s="27" t="s">
        <v>398</v>
      </c>
      <c r="E41" s="27" t="s">
        <v>398</v>
      </c>
      <c r="F41" s="27" t="s">
        <v>398</v>
      </c>
      <c r="G41" s="33" t="s">
        <v>411</v>
      </c>
      <c r="H41" s="27" t="s">
        <v>265</v>
      </c>
      <c r="I41"/>
      <c r="J41" s="28" t="s">
        <v>338</v>
      </c>
      <c r="K41" s="28" t="s">
        <v>620</v>
      </c>
      <c r="L41" s="144" t="s">
        <v>398</v>
      </c>
      <c r="M41" s="27" t="str">
        <f xml:space="preserve"> A20</f>
        <v>[Crépin]</v>
      </c>
    </row>
    <row r="42" spans="1:13">
      <c r="A42" s="6"/>
      <c r="B42" s="6"/>
      <c r="H42" s="123" t="str">
        <f xml:space="preserve"> $AC$1</f>
        <v>XXX</v>
      </c>
      <c r="L42" s="144" t="s">
        <v>398</v>
      </c>
    </row>
    <row r="43" spans="1:13" ht="18" collapsed="1">
      <c r="A43" s="38" t="s">
        <v>164</v>
      </c>
      <c r="B43" s="75" t="s">
        <v>422</v>
      </c>
      <c r="H43" s="123" t="str">
        <f xml:space="preserve"> $AC$1</f>
        <v>XXX</v>
      </c>
      <c r="I43" s="62"/>
      <c r="L43" s="144" t="s">
        <v>398</v>
      </c>
    </row>
    <row r="44" spans="1:13" hidden="1" outlineLevel="1">
      <c r="A44" s="209" t="s">
        <v>157</v>
      </c>
      <c r="B44" s="209"/>
      <c r="H44" s="123" t="str">
        <f xml:space="preserve"> $AC$1</f>
        <v>XXX</v>
      </c>
      <c r="L44" s="144" t="s">
        <v>398</v>
      </c>
    </row>
    <row r="45" spans="1:13" ht="14.4" hidden="1" customHeight="1" outlineLevel="1" collapsed="1">
      <c r="A45" s="83" t="s">
        <v>670</v>
      </c>
      <c r="B45" s="93" t="s">
        <v>655</v>
      </c>
      <c r="D45" s="32"/>
      <c r="G45" s="66" t="s">
        <v>671</v>
      </c>
      <c r="H45" s="158">
        <f xml:space="preserve"> COUNTA(H46:H48) - 1</f>
        <v>2</v>
      </c>
      <c r="L45" s="144" t="s">
        <v>398</v>
      </c>
    </row>
    <row r="46" spans="1:13" s="27" customFormat="1" ht="28.8" hidden="1" customHeight="1" outlineLevel="2">
      <c r="A46" s="71"/>
      <c r="B46" s="71"/>
      <c r="C46" s="43"/>
      <c r="E46" s="86" t="s">
        <v>668</v>
      </c>
      <c r="F46" s="72" t="s">
        <v>667</v>
      </c>
      <c r="G46"/>
      <c r="H46" s="32" t="s">
        <v>652</v>
      </c>
      <c r="I46" s="87" t="s">
        <v>386</v>
      </c>
      <c r="J46" s="28" t="s">
        <v>653</v>
      </c>
      <c r="K46" s="28" t="s">
        <v>654</v>
      </c>
      <c r="L46" s="144" t="s">
        <v>398</v>
      </c>
    </row>
    <row r="47" spans="1:13" s="27" customFormat="1" ht="28.8" hidden="1" customHeight="1" outlineLevel="2">
      <c r="A47" s="27" t="s">
        <v>468</v>
      </c>
      <c r="B47" s="71"/>
      <c r="C47" s="68">
        <v>1944</v>
      </c>
      <c r="D47"/>
      <c r="E47" s="86" t="s">
        <v>669</v>
      </c>
      <c r="F47" s="72" t="s">
        <v>667</v>
      </c>
      <c r="G47" s="33" t="s">
        <v>957</v>
      </c>
      <c r="H47" s="27" t="s">
        <v>407</v>
      </c>
      <c r="I47" s="87" t="s">
        <v>673</v>
      </c>
      <c r="J47" s="28" t="s">
        <v>672</v>
      </c>
      <c r="K47" s="28" t="s">
        <v>620</v>
      </c>
      <c r="L47" s="144" t="s">
        <v>398</v>
      </c>
    </row>
    <row r="48" spans="1:13" s="27" customFormat="1" ht="28.8" hidden="1" customHeight="1" outlineLevel="1" collapsed="1">
      <c r="A48" s="27" t="s">
        <v>676</v>
      </c>
      <c r="B48" s="68" t="s">
        <v>380</v>
      </c>
      <c r="C48" s="68">
        <v>1845</v>
      </c>
      <c r="D48" s="28" t="s">
        <v>285</v>
      </c>
      <c r="E48" s="28" t="s">
        <v>398</v>
      </c>
      <c r="F48" s="27" t="s">
        <v>410</v>
      </c>
      <c r="G48" s="33" t="s">
        <v>689</v>
      </c>
      <c r="H48" s="157">
        <v>4</v>
      </c>
      <c r="I48" s="71"/>
      <c r="J48" s="71"/>
      <c r="K48" s="71"/>
      <c r="L48" s="144" t="s">
        <v>398</v>
      </c>
    </row>
    <row r="49" spans="1:12" s="27" customFormat="1" ht="28.8" hidden="1" customHeight="1" outlineLevel="2" collapsed="1">
      <c r="A49" s="71"/>
      <c r="B49" s="71"/>
      <c r="C49" s="71"/>
      <c r="D49" s="71"/>
      <c r="E49" s="71"/>
      <c r="F49" s="33" t="s">
        <v>721</v>
      </c>
      <c r="G49" s="103" t="s">
        <v>718</v>
      </c>
      <c r="H49" s="27" t="s">
        <v>358</v>
      </c>
      <c r="I49" s="101" t="s">
        <v>708</v>
      </c>
      <c r="J49" s="26" t="s">
        <v>691</v>
      </c>
      <c r="K49" s="28" t="s">
        <v>434</v>
      </c>
      <c r="L49" s="144" t="s">
        <v>398</v>
      </c>
    </row>
    <row r="50" spans="1:12" ht="14.4" hidden="1" customHeight="1" outlineLevel="3" thickBot="1">
      <c r="A50" s="64" t="s">
        <v>269</v>
      </c>
      <c r="B50" s="71"/>
      <c r="C50" s="56" t="s">
        <v>270</v>
      </c>
      <c r="D50" s="71"/>
      <c r="E50" s="71"/>
      <c r="F50" s="71"/>
      <c r="G50" s="104" t="s">
        <v>714</v>
      </c>
      <c r="H50" s="124" t="str">
        <f t="shared" ref="H50:H60" si="0" xml:space="preserve"> $AC$1</f>
        <v>XXX</v>
      </c>
      <c r="I50" s="71"/>
      <c r="J50" s="13" t="s">
        <v>476</v>
      </c>
      <c r="K50" s="54" t="s">
        <v>300</v>
      </c>
      <c r="L50" s="144" t="s">
        <v>398</v>
      </c>
    </row>
    <row r="51" spans="1:12" ht="14.4" hidden="1" customHeight="1" outlineLevel="3" thickBot="1">
      <c r="A51" s="64" t="s">
        <v>271</v>
      </c>
      <c r="B51" s="71"/>
      <c r="C51" s="98" t="s">
        <v>272</v>
      </c>
      <c r="D51" s="71"/>
      <c r="E51" s="71"/>
      <c r="F51" s="71"/>
      <c r="G51" s="102" t="s">
        <v>717</v>
      </c>
      <c r="H51" s="124" t="str">
        <f t="shared" si="0"/>
        <v>XXX</v>
      </c>
      <c r="I51" s="71"/>
      <c r="J51" s="13" t="s">
        <v>477</v>
      </c>
      <c r="K51" s="54" t="s">
        <v>274</v>
      </c>
      <c r="L51" s="144" t="s">
        <v>398</v>
      </c>
    </row>
    <row r="52" spans="1:12" ht="14.4" hidden="1" customHeight="1" outlineLevel="3" thickBot="1">
      <c r="A52" s="64" t="s">
        <v>278</v>
      </c>
      <c r="B52" s="71"/>
      <c r="C52" s="56" t="s">
        <v>277</v>
      </c>
      <c r="D52" s="71"/>
      <c r="E52" s="71"/>
      <c r="F52" s="71"/>
      <c r="G52" s="102" t="s">
        <v>707</v>
      </c>
      <c r="H52" s="124" t="str">
        <f t="shared" si="0"/>
        <v>XXX</v>
      </c>
      <c r="I52" s="71"/>
      <c r="J52" s="13" t="s">
        <v>478</v>
      </c>
      <c r="K52" s="54" t="s">
        <v>299</v>
      </c>
      <c r="L52" s="144" t="s">
        <v>398</v>
      </c>
    </row>
    <row r="53" spans="1:12" ht="14.4" hidden="1" customHeight="1" outlineLevel="3" thickBot="1">
      <c r="A53" s="64" t="s">
        <v>280</v>
      </c>
      <c r="B53" s="71"/>
      <c r="C53" s="56" t="s">
        <v>281</v>
      </c>
      <c r="D53" s="71"/>
      <c r="E53" s="71"/>
      <c r="F53" s="71"/>
      <c r="G53" s="102" t="s">
        <v>705</v>
      </c>
      <c r="H53" s="124" t="str">
        <f t="shared" si="0"/>
        <v>XXX</v>
      </c>
      <c r="I53" s="71"/>
      <c r="J53" s="13" t="s">
        <v>479</v>
      </c>
      <c r="K53" s="54" t="s">
        <v>279</v>
      </c>
      <c r="L53" s="144" t="s">
        <v>398</v>
      </c>
    </row>
    <row r="54" spans="1:12" ht="14.4" hidden="1" customHeight="1" outlineLevel="3" thickBot="1">
      <c r="A54" s="64" t="s">
        <v>283</v>
      </c>
      <c r="B54" s="71"/>
      <c r="C54" s="56" t="s">
        <v>282</v>
      </c>
      <c r="D54" s="71"/>
      <c r="E54" s="71"/>
      <c r="F54" s="71"/>
      <c r="G54" s="102" t="s">
        <v>706</v>
      </c>
      <c r="H54" s="124" t="str">
        <f t="shared" si="0"/>
        <v>XXX</v>
      </c>
      <c r="I54" s="71"/>
      <c r="J54" s="13" t="s">
        <v>681</v>
      </c>
      <c r="K54" s="54" t="s">
        <v>351</v>
      </c>
      <c r="L54" s="144" t="s">
        <v>398</v>
      </c>
    </row>
    <row r="55" spans="1:12" ht="14.4" hidden="1" customHeight="1" outlineLevel="3" thickBot="1">
      <c r="A55" s="64" t="s">
        <v>290</v>
      </c>
      <c r="B55" s="71"/>
      <c r="C55" s="56" t="s">
        <v>291</v>
      </c>
      <c r="D55" s="71"/>
      <c r="E55" s="71"/>
      <c r="F55" s="71"/>
      <c r="G55" s="102" t="s">
        <v>709</v>
      </c>
      <c r="H55" s="124" t="str">
        <f t="shared" si="0"/>
        <v>XXX</v>
      </c>
      <c r="I55" s="71"/>
      <c r="J55" s="13" t="s">
        <v>682</v>
      </c>
      <c r="K55" s="54" t="s">
        <v>352</v>
      </c>
      <c r="L55" s="144" t="s">
        <v>398</v>
      </c>
    </row>
    <row r="56" spans="1:12" ht="14.4" hidden="1" customHeight="1" outlineLevel="3" thickBot="1">
      <c r="A56" s="64" t="s">
        <v>287</v>
      </c>
      <c r="B56" s="71"/>
      <c r="C56" s="56" t="s">
        <v>288</v>
      </c>
      <c r="D56" s="71"/>
      <c r="E56" s="71"/>
      <c r="F56" s="71"/>
      <c r="G56" s="102" t="s">
        <v>710</v>
      </c>
      <c r="H56" s="124" t="str">
        <f t="shared" si="0"/>
        <v>XXX</v>
      </c>
      <c r="I56" s="71"/>
      <c r="J56" s="13" t="s">
        <v>683</v>
      </c>
      <c r="K56" s="54" t="s">
        <v>353</v>
      </c>
      <c r="L56" s="144" t="s">
        <v>398</v>
      </c>
    </row>
    <row r="57" spans="1:12" ht="14.4" hidden="1" customHeight="1" outlineLevel="3" thickBot="1">
      <c r="A57" s="64" t="s">
        <v>297</v>
      </c>
      <c r="B57" s="71"/>
      <c r="C57" s="56" t="s">
        <v>292</v>
      </c>
      <c r="D57" s="71"/>
      <c r="E57" s="71"/>
      <c r="F57" s="71"/>
      <c r="G57" s="104" t="s">
        <v>715</v>
      </c>
      <c r="H57" s="124" t="str">
        <f t="shared" si="0"/>
        <v>XXX</v>
      </c>
      <c r="I57" s="71"/>
      <c r="J57" s="13" t="s">
        <v>684</v>
      </c>
      <c r="K57" s="54" t="s">
        <v>354</v>
      </c>
      <c r="L57" s="144" t="s">
        <v>398</v>
      </c>
    </row>
    <row r="58" spans="1:12" ht="14.4" hidden="1" customHeight="1" outlineLevel="3" thickBot="1">
      <c r="A58" s="64" t="s">
        <v>298</v>
      </c>
      <c r="B58" s="71"/>
      <c r="C58" s="56" t="s">
        <v>293</v>
      </c>
      <c r="D58" s="71"/>
      <c r="E58" s="71"/>
      <c r="F58" s="71"/>
      <c r="G58" s="102" t="s">
        <v>711</v>
      </c>
      <c r="H58" s="124" t="str">
        <f t="shared" si="0"/>
        <v>XXX</v>
      </c>
      <c r="I58" s="71"/>
      <c r="J58" s="13" t="s">
        <v>685</v>
      </c>
      <c r="K58" s="54" t="s">
        <v>355</v>
      </c>
      <c r="L58" s="144" t="s">
        <v>398</v>
      </c>
    </row>
    <row r="59" spans="1:12" ht="14.4" hidden="1" customHeight="1" outlineLevel="3" thickBot="1">
      <c r="A59" s="64" t="s">
        <v>302</v>
      </c>
      <c r="B59" s="71"/>
      <c r="C59" s="56" t="s">
        <v>294</v>
      </c>
      <c r="D59" s="71"/>
      <c r="E59" s="71"/>
      <c r="F59" s="71"/>
      <c r="G59" s="102" t="s">
        <v>712</v>
      </c>
      <c r="H59" s="124" t="str">
        <f t="shared" si="0"/>
        <v>XXX</v>
      </c>
      <c r="I59" s="71"/>
      <c r="J59" s="13" t="s">
        <v>686</v>
      </c>
      <c r="K59" s="54" t="s">
        <v>356</v>
      </c>
      <c r="L59" s="144" t="s">
        <v>398</v>
      </c>
    </row>
    <row r="60" spans="1:12" ht="14.4" hidden="1" customHeight="1" outlineLevel="3">
      <c r="A60" s="64" t="s">
        <v>305</v>
      </c>
      <c r="B60" s="71"/>
      <c r="C60" s="56" t="s">
        <v>295</v>
      </c>
      <c r="D60" s="71"/>
      <c r="E60" s="71"/>
      <c r="F60" s="71"/>
      <c r="G60" s="102" t="s">
        <v>713</v>
      </c>
      <c r="H60" s="124" t="str">
        <f t="shared" si="0"/>
        <v>XXX</v>
      </c>
      <c r="I60" s="71"/>
      <c r="J60" s="13" t="s">
        <v>687</v>
      </c>
      <c r="K60" s="13" t="s">
        <v>357</v>
      </c>
      <c r="L60" s="144" t="s">
        <v>398</v>
      </c>
    </row>
    <row r="61" spans="1:12" s="27" customFormat="1" ht="28.8" hidden="1" customHeight="1" outlineLevel="2" collapsed="1">
      <c r="A61" s="71"/>
      <c r="B61" s="71"/>
      <c r="C61" s="71"/>
      <c r="D61" s="71"/>
      <c r="E61" s="71"/>
      <c r="F61" s="33" t="s">
        <v>722</v>
      </c>
      <c r="G61" s="121" t="s">
        <v>718</v>
      </c>
      <c r="H61" s="99" t="s">
        <v>690</v>
      </c>
      <c r="I61" s="97" t="s">
        <v>688</v>
      </c>
      <c r="J61" s="59" t="s">
        <v>731</v>
      </c>
      <c r="K61" s="26" t="s">
        <v>749</v>
      </c>
      <c r="L61" s="144" t="s">
        <v>398</v>
      </c>
    </row>
    <row r="62" spans="1:12" ht="14.4" hidden="1" customHeight="1" outlineLevel="3" thickBot="1">
      <c r="A62" s="64" t="s">
        <v>269</v>
      </c>
      <c r="B62" s="71"/>
      <c r="C62" s="56" t="s">
        <v>270</v>
      </c>
      <c r="D62" s="71"/>
      <c r="E62" s="71"/>
      <c r="F62" s="71"/>
      <c r="G62" s="104" t="s">
        <v>714</v>
      </c>
      <c r="H62" s="124" t="str">
        <f t="shared" ref="H62:H72" si="1" xml:space="preserve"> $AC$1</f>
        <v>XXX</v>
      </c>
      <c r="I62" s="71"/>
      <c r="J62" s="58" t="s">
        <v>694</v>
      </c>
      <c r="K62" s="71"/>
      <c r="L62" s="144" t="s">
        <v>398</v>
      </c>
    </row>
    <row r="63" spans="1:12" ht="14.4" hidden="1" customHeight="1" outlineLevel="3" thickBot="1">
      <c r="A63" s="64" t="s">
        <v>271</v>
      </c>
      <c r="B63" s="71"/>
      <c r="C63" s="56" t="s">
        <v>272</v>
      </c>
      <c r="D63" s="71"/>
      <c r="E63" s="71"/>
      <c r="F63" s="71"/>
      <c r="G63" s="102" t="s">
        <v>717</v>
      </c>
      <c r="H63" s="124" t="str">
        <f t="shared" si="1"/>
        <v>XXX</v>
      </c>
      <c r="I63" s="71"/>
      <c r="J63" s="58" t="s">
        <v>695</v>
      </c>
      <c r="K63" s="71"/>
      <c r="L63" s="144" t="s">
        <v>398</v>
      </c>
    </row>
    <row r="64" spans="1:12" ht="14.4" hidden="1" customHeight="1" outlineLevel="3" thickBot="1">
      <c r="A64" s="64" t="s">
        <v>278</v>
      </c>
      <c r="B64" s="71"/>
      <c r="C64" s="56" t="s">
        <v>277</v>
      </c>
      <c r="D64" s="71"/>
      <c r="E64" s="71"/>
      <c r="F64" s="71"/>
      <c r="G64" s="102" t="s">
        <v>707</v>
      </c>
      <c r="H64" s="124" t="str">
        <f t="shared" si="1"/>
        <v>XXX</v>
      </c>
      <c r="I64" s="71"/>
      <c r="J64" s="100" t="s">
        <v>696</v>
      </c>
      <c r="K64" s="71"/>
      <c r="L64" s="144" t="s">
        <v>398</v>
      </c>
    </row>
    <row r="65" spans="1:12" ht="14.4" hidden="1" customHeight="1" outlineLevel="3" thickBot="1">
      <c r="A65" s="64" t="s">
        <v>280</v>
      </c>
      <c r="B65" s="71"/>
      <c r="C65" s="56" t="s">
        <v>281</v>
      </c>
      <c r="D65" s="71"/>
      <c r="E65" s="71"/>
      <c r="F65" s="71"/>
      <c r="G65" s="102" t="s">
        <v>705</v>
      </c>
      <c r="H65" s="124" t="str">
        <f t="shared" si="1"/>
        <v>XXX</v>
      </c>
      <c r="I65" s="71"/>
      <c r="J65" s="58" t="s">
        <v>697</v>
      </c>
      <c r="K65" s="71"/>
      <c r="L65" s="144" t="s">
        <v>398</v>
      </c>
    </row>
    <row r="66" spans="1:12" ht="14.4" hidden="1" customHeight="1" outlineLevel="3" thickBot="1">
      <c r="A66" s="64" t="s">
        <v>283</v>
      </c>
      <c r="B66" s="71"/>
      <c r="C66" s="56" t="s">
        <v>282</v>
      </c>
      <c r="D66" s="71"/>
      <c r="E66" s="71"/>
      <c r="F66" s="71"/>
      <c r="G66" s="102" t="s">
        <v>706</v>
      </c>
      <c r="H66" s="124" t="str">
        <f t="shared" si="1"/>
        <v>XXX</v>
      </c>
      <c r="I66" s="71"/>
      <c r="J66" s="58" t="s">
        <v>698</v>
      </c>
      <c r="K66" s="71"/>
      <c r="L66" s="144" t="s">
        <v>398</v>
      </c>
    </row>
    <row r="67" spans="1:12" ht="14.4" hidden="1" customHeight="1" outlineLevel="3" thickBot="1">
      <c r="A67" s="64" t="s">
        <v>290</v>
      </c>
      <c r="B67" s="71"/>
      <c r="C67" s="56" t="s">
        <v>291</v>
      </c>
      <c r="D67" s="71"/>
      <c r="E67" s="71"/>
      <c r="F67" s="71"/>
      <c r="G67" s="102" t="s">
        <v>709</v>
      </c>
      <c r="H67" s="124" t="str">
        <f t="shared" si="1"/>
        <v>XXX</v>
      </c>
      <c r="I67" s="71"/>
      <c r="J67" s="58" t="s">
        <v>699</v>
      </c>
      <c r="K67" s="71"/>
      <c r="L67" s="144" t="s">
        <v>398</v>
      </c>
    </row>
    <row r="68" spans="1:12" ht="14.4" hidden="1" customHeight="1" outlineLevel="3" thickBot="1">
      <c r="A68" s="64" t="s">
        <v>287</v>
      </c>
      <c r="B68" s="71"/>
      <c r="C68" s="56" t="s">
        <v>288</v>
      </c>
      <c r="D68" s="71"/>
      <c r="E68" s="71"/>
      <c r="F68" s="71"/>
      <c r="G68" s="102" t="s">
        <v>710</v>
      </c>
      <c r="H68" s="124" t="str">
        <f t="shared" si="1"/>
        <v>XXX</v>
      </c>
      <c r="I68" s="71"/>
      <c r="J68" s="58" t="s">
        <v>700</v>
      </c>
      <c r="K68" s="71"/>
      <c r="L68" s="144" t="s">
        <v>398</v>
      </c>
    </row>
    <row r="69" spans="1:12" ht="14.4" hidden="1" customHeight="1" outlineLevel="3" thickBot="1">
      <c r="A69" s="64" t="s">
        <v>297</v>
      </c>
      <c r="B69" s="71"/>
      <c r="C69" s="56" t="s">
        <v>292</v>
      </c>
      <c r="D69" s="71"/>
      <c r="E69" s="71"/>
      <c r="F69" s="71"/>
      <c r="G69" s="104" t="s">
        <v>715</v>
      </c>
      <c r="H69" s="124" t="str">
        <f t="shared" si="1"/>
        <v>XXX</v>
      </c>
      <c r="I69" s="71"/>
      <c r="J69" s="58" t="s">
        <v>701</v>
      </c>
      <c r="K69" s="71"/>
      <c r="L69" s="144" t="s">
        <v>398</v>
      </c>
    </row>
    <row r="70" spans="1:12" ht="14.4" hidden="1" customHeight="1" outlineLevel="3" thickBot="1">
      <c r="A70" s="64" t="s">
        <v>298</v>
      </c>
      <c r="B70" s="71"/>
      <c r="C70" s="56" t="s">
        <v>293</v>
      </c>
      <c r="D70" s="71"/>
      <c r="E70" s="71"/>
      <c r="F70" s="71"/>
      <c r="G70" s="102" t="s">
        <v>711</v>
      </c>
      <c r="H70" s="124" t="str">
        <f t="shared" si="1"/>
        <v>XXX</v>
      </c>
      <c r="I70" s="71"/>
      <c r="J70" s="58" t="s">
        <v>702</v>
      </c>
      <c r="K70" s="71"/>
      <c r="L70" s="144" t="s">
        <v>398</v>
      </c>
    </row>
    <row r="71" spans="1:12" ht="14.4" hidden="1" customHeight="1" outlineLevel="3" thickBot="1">
      <c r="A71" s="64" t="s">
        <v>302</v>
      </c>
      <c r="B71" s="71"/>
      <c r="C71" s="56" t="s">
        <v>294</v>
      </c>
      <c r="D71" s="71"/>
      <c r="E71" s="71"/>
      <c r="F71" s="71"/>
      <c r="G71" s="102" t="s">
        <v>712</v>
      </c>
      <c r="H71" s="124" t="str">
        <f t="shared" si="1"/>
        <v>XXX</v>
      </c>
      <c r="I71" s="105" t="s">
        <v>716</v>
      </c>
      <c r="J71" s="58" t="s">
        <v>703</v>
      </c>
      <c r="K71" s="71"/>
      <c r="L71" s="144" t="s">
        <v>398</v>
      </c>
    </row>
    <row r="72" spans="1:12" ht="14.4" hidden="1" customHeight="1" outlineLevel="3">
      <c r="A72" s="64" t="s">
        <v>305</v>
      </c>
      <c r="B72" s="71"/>
      <c r="C72" s="56" t="s">
        <v>295</v>
      </c>
      <c r="D72" s="71"/>
      <c r="E72" s="71"/>
      <c r="F72" s="71"/>
      <c r="G72" s="102" t="s">
        <v>713</v>
      </c>
      <c r="H72" s="124" t="str">
        <f t="shared" si="1"/>
        <v>XXX</v>
      </c>
      <c r="I72" s="71"/>
      <c r="J72" s="58" t="s">
        <v>704</v>
      </c>
      <c r="K72" s="71"/>
      <c r="L72" s="144" t="s">
        <v>398</v>
      </c>
    </row>
    <row r="73" spans="1:12" s="27" customFormat="1" ht="28.8" hidden="1" customHeight="1" outlineLevel="2" collapsed="1">
      <c r="A73" s="71"/>
      <c r="B73" s="71"/>
      <c r="C73" s="71"/>
      <c r="D73" s="71"/>
      <c r="E73" s="71"/>
      <c r="F73" s="94"/>
      <c r="G73" s="71"/>
      <c r="H73" s="96" t="s">
        <v>350</v>
      </c>
      <c r="I73" s="97" t="s">
        <v>688</v>
      </c>
      <c r="J73" s="54" t="s">
        <v>692</v>
      </c>
      <c r="K73" s="26" t="s">
        <v>693</v>
      </c>
      <c r="L73" s="144" t="s">
        <v>398</v>
      </c>
    </row>
    <row r="74" spans="1:12" ht="15" hidden="1" outlineLevel="3" thickBot="1">
      <c r="A74" s="64" t="s">
        <v>269</v>
      </c>
      <c r="B74" s="71"/>
      <c r="C74" s="56" t="s">
        <v>270</v>
      </c>
      <c r="D74" s="71"/>
      <c r="E74" s="71"/>
      <c r="F74" s="71"/>
      <c r="G74" s="67" t="s">
        <v>268</v>
      </c>
      <c r="H74" s="124" t="str">
        <f t="shared" ref="H74:H84" si="2" xml:space="preserve"> $AC$1</f>
        <v>XXX</v>
      </c>
      <c r="I74" s="71"/>
      <c r="J74" s="94"/>
      <c r="K74" s="55" t="s">
        <v>368</v>
      </c>
      <c r="L74" s="144" t="s">
        <v>398</v>
      </c>
    </row>
    <row r="75" spans="1:12" ht="15" hidden="1" outlineLevel="3" thickBot="1">
      <c r="A75" s="64" t="s">
        <v>271</v>
      </c>
      <c r="B75" s="71"/>
      <c r="C75" s="56" t="s">
        <v>272</v>
      </c>
      <c r="D75" s="71"/>
      <c r="E75" s="71"/>
      <c r="F75" s="71"/>
      <c r="G75" s="67" t="s">
        <v>273</v>
      </c>
      <c r="H75" s="124" t="str">
        <f t="shared" si="2"/>
        <v>XXX</v>
      </c>
      <c r="I75" s="71"/>
      <c r="J75" s="94"/>
      <c r="K75" s="55" t="s">
        <v>369</v>
      </c>
      <c r="L75" s="144" t="s">
        <v>398</v>
      </c>
    </row>
    <row r="76" spans="1:12" ht="15" hidden="1" outlineLevel="3" thickBot="1">
      <c r="A76" s="64" t="s">
        <v>278</v>
      </c>
      <c r="B76" s="71"/>
      <c r="C76" s="56" t="s">
        <v>277</v>
      </c>
      <c r="D76" s="71"/>
      <c r="E76" s="71"/>
      <c r="F76" s="71"/>
      <c r="G76" s="67" t="s">
        <v>275</v>
      </c>
      <c r="H76" s="124" t="str">
        <f t="shared" si="2"/>
        <v>XXX</v>
      </c>
      <c r="I76" s="71"/>
      <c r="J76" s="94"/>
      <c r="K76" s="55" t="s">
        <v>370</v>
      </c>
      <c r="L76" s="144" t="s">
        <v>398</v>
      </c>
    </row>
    <row r="77" spans="1:12" ht="15" hidden="1" outlineLevel="3" thickBot="1">
      <c r="A77" s="64" t="s">
        <v>280</v>
      </c>
      <c r="B77" s="71"/>
      <c r="C77" s="56" t="s">
        <v>281</v>
      </c>
      <c r="D77" s="71"/>
      <c r="E77" s="71"/>
      <c r="F77" s="71"/>
      <c r="G77" s="67" t="s">
        <v>276</v>
      </c>
      <c r="H77" s="124" t="str">
        <f t="shared" si="2"/>
        <v>XXX</v>
      </c>
      <c r="I77" s="71"/>
      <c r="J77" s="94"/>
      <c r="K77" s="55" t="s">
        <v>371</v>
      </c>
      <c r="L77" s="144" t="s">
        <v>398</v>
      </c>
    </row>
    <row r="78" spans="1:12" ht="15" hidden="1" outlineLevel="3" thickBot="1">
      <c r="A78" s="64" t="s">
        <v>283</v>
      </c>
      <c r="B78" s="71"/>
      <c r="C78" s="56" t="s">
        <v>282</v>
      </c>
      <c r="D78" s="71"/>
      <c r="E78" s="71"/>
      <c r="F78" s="71"/>
      <c r="G78" s="67" t="s">
        <v>284</v>
      </c>
      <c r="H78" s="124" t="str">
        <f t="shared" si="2"/>
        <v>XXX</v>
      </c>
      <c r="I78" s="71"/>
      <c r="J78" s="94"/>
      <c r="K78" s="55" t="s">
        <v>361</v>
      </c>
      <c r="L78" s="144" t="s">
        <v>398</v>
      </c>
    </row>
    <row r="79" spans="1:12" ht="15" hidden="1" outlineLevel="3" thickBot="1">
      <c r="A79" s="64" t="s">
        <v>290</v>
      </c>
      <c r="B79" s="71"/>
      <c r="C79" s="56" t="s">
        <v>291</v>
      </c>
      <c r="D79" s="71"/>
      <c r="E79" s="71"/>
      <c r="F79" s="71"/>
      <c r="G79" s="67" t="s">
        <v>289</v>
      </c>
      <c r="H79" s="124" t="str">
        <f t="shared" si="2"/>
        <v>XXX</v>
      </c>
      <c r="I79" s="71"/>
      <c r="J79" s="94"/>
      <c r="K79" s="55" t="s">
        <v>362</v>
      </c>
      <c r="L79" s="144" t="s">
        <v>398</v>
      </c>
    </row>
    <row r="80" spans="1:12" ht="15" hidden="1" outlineLevel="3" thickBot="1">
      <c r="A80" s="64" t="s">
        <v>287</v>
      </c>
      <c r="B80" s="71"/>
      <c r="C80" s="56" t="s">
        <v>288</v>
      </c>
      <c r="D80" s="71"/>
      <c r="E80" s="71"/>
      <c r="F80" s="71"/>
      <c r="G80" s="67" t="s">
        <v>286</v>
      </c>
      <c r="H80" s="124" t="str">
        <f t="shared" si="2"/>
        <v>XXX</v>
      </c>
      <c r="I80" s="71"/>
      <c r="J80" s="94"/>
      <c r="K80" s="55" t="s">
        <v>363</v>
      </c>
      <c r="L80" s="144" t="s">
        <v>398</v>
      </c>
    </row>
    <row r="81" spans="1:13" ht="15" hidden="1" outlineLevel="3" thickBot="1">
      <c r="A81" s="64" t="s">
        <v>297</v>
      </c>
      <c r="B81" s="71"/>
      <c r="C81" s="56" t="s">
        <v>292</v>
      </c>
      <c r="D81" s="71"/>
      <c r="E81" s="71"/>
      <c r="F81" s="71"/>
      <c r="G81" s="67" t="s">
        <v>296</v>
      </c>
      <c r="H81" s="124" t="str">
        <f t="shared" si="2"/>
        <v>XXX</v>
      </c>
      <c r="I81" s="71"/>
      <c r="J81" s="94"/>
      <c r="K81" s="55" t="s">
        <v>364</v>
      </c>
      <c r="L81" s="144" t="s">
        <v>398</v>
      </c>
    </row>
    <row r="82" spans="1:13" ht="15" hidden="1" outlineLevel="3" thickBot="1">
      <c r="A82" s="64" t="s">
        <v>298</v>
      </c>
      <c r="B82" s="71"/>
      <c r="C82" s="56" t="s">
        <v>293</v>
      </c>
      <c r="D82" s="71"/>
      <c r="E82" s="71"/>
      <c r="F82" s="71"/>
      <c r="G82" s="67" t="s">
        <v>301</v>
      </c>
      <c r="H82" s="124" t="str">
        <f t="shared" si="2"/>
        <v>XXX</v>
      </c>
      <c r="I82" s="71"/>
      <c r="J82" s="94"/>
      <c r="K82" s="55" t="s">
        <v>365</v>
      </c>
      <c r="L82" s="144" t="s">
        <v>398</v>
      </c>
    </row>
    <row r="83" spans="1:13" ht="15" hidden="1" outlineLevel="3" thickBot="1">
      <c r="A83" s="64" t="s">
        <v>302</v>
      </c>
      <c r="B83" s="71"/>
      <c r="C83" s="56" t="s">
        <v>294</v>
      </c>
      <c r="D83" s="71"/>
      <c r="E83" s="71"/>
      <c r="F83" s="71"/>
      <c r="G83" s="67" t="s">
        <v>303</v>
      </c>
      <c r="H83" s="124" t="str">
        <f t="shared" si="2"/>
        <v>XXX</v>
      </c>
      <c r="I83" s="71"/>
      <c r="J83" s="94"/>
      <c r="K83" s="55" t="s">
        <v>366</v>
      </c>
      <c r="L83" s="144" t="s">
        <v>398</v>
      </c>
    </row>
    <row r="84" spans="1:13" hidden="1" outlineLevel="3">
      <c r="A84" s="64" t="s">
        <v>305</v>
      </c>
      <c r="B84" s="71"/>
      <c r="C84" s="56" t="s">
        <v>295</v>
      </c>
      <c r="D84" s="71"/>
      <c r="E84" s="71"/>
      <c r="F84" s="71"/>
      <c r="G84" s="67" t="s">
        <v>304</v>
      </c>
      <c r="H84" s="124" t="str">
        <f t="shared" si="2"/>
        <v>XXX</v>
      </c>
      <c r="I84" s="71"/>
      <c r="J84" s="94"/>
      <c r="K84" s="55" t="s">
        <v>367</v>
      </c>
      <c r="L84" s="144" t="s">
        <v>398</v>
      </c>
    </row>
    <row r="85" spans="1:13" s="27" customFormat="1" ht="28.8" hidden="1" customHeight="1" outlineLevel="2">
      <c r="A85" s="71"/>
      <c r="B85" s="71"/>
      <c r="C85" s="71"/>
      <c r="D85" s="71"/>
      <c r="E85" s="71"/>
      <c r="F85" s="94"/>
      <c r="G85" s="71"/>
      <c r="H85" s="43" t="s">
        <v>680</v>
      </c>
      <c r="I85" s="97" t="s">
        <v>688</v>
      </c>
      <c r="J85" s="26" t="s">
        <v>732</v>
      </c>
      <c r="K85" s="27" t="s">
        <v>956</v>
      </c>
      <c r="L85" s="144" t="s">
        <v>398</v>
      </c>
    </row>
    <row r="86" spans="1:13" s="27" customFormat="1" ht="28.8" hidden="1" customHeight="1" outlineLevel="1" collapsed="1">
      <c r="A86" s="27" t="s">
        <v>345</v>
      </c>
      <c r="B86" s="68" t="s">
        <v>381</v>
      </c>
      <c r="C86" s="68">
        <v>1846</v>
      </c>
      <c r="D86" s="28" t="s">
        <v>724</v>
      </c>
      <c r="E86" s="88" t="s">
        <v>719</v>
      </c>
      <c r="F86" s="33" t="s">
        <v>728</v>
      </c>
      <c r="G86" s="33" t="s">
        <v>723</v>
      </c>
      <c r="H86" s="157">
        <f xml:space="preserve"> COUNTA(H87:H89) - 1</f>
        <v>2</v>
      </c>
      <c r="I86" s="71"/>
      <c r="J86" s="71"/>
      <c r="K86" s="71"/>
      <c r="L86" s="144" t="s">
        <v>398</v>
      </c>
    </row>
    <row r="87" spans="1:13" hidden="1" outlineLevel="2">
      <c r="A87" s="71"/>
      <c r="B87" s="71"/>
      <c r="C87" s="71"/>
      <c r="D87" s="71"/>
      <c r="E87" s="71"/>
      <c r="F87" s="94"/>
      <c r="G87" s="71"/>
      <c r="H87" s="27" t="s">
        <v>384</v>
      </c>
      <c r="I87" s="33" t="s">
        <v>386</v>
      </c>
      <c r="J87" s="54" t="s">
        <v>385</v>
      </c>
      <c r="K87" s="13" t="s">
        <v>306</v>
      </c>
      <c r="L87" s="144" t="s">
        <v>977</v>
      </c>
      <c r="M87" s="27" t="str">
        <f xml:space="preserve"> A43</f>
        <v>[Cryptogame]</v>
      </c>
    </row>
    <row r="88" spans="1:13" s="27" customFormat="1" ht="28.8" hidden="1" customHeight="1" outlineLevel="2">
      <c r="A88" s="71"/>
      <c r="B88" s="71"/>
      <c r="C88" s="71"/>
      <c r="D88" s="71"/>
      <c r="E88" s="71"/>
      <c r="F88" s="94"/>
      <c r="G88" s="71"/>
      <c r="H88" s="69" t="s">
        <v>372</v>
      </c>
      <c r="I88" s="44" t="s">
        <v>720</v>
      </c>
      <c r="J88" s="28" t="s">
        <v>675</v>
      </c>
      <c r="K88" s="28" t="s">
        <v>435</v>
      </c>
      <c r="L88" s="144" t="s">
        <v>978</v>
      </c>
      <c r="M88" s="27" t="str">
        <f xml:space="preserve"> A43</f>
        <v>[Cryptogame]</v>
      </c>
    </row>
    <row r="89" spans="1:13" s="27" customFormat="1" ht="28.8" hidden="1" customHeight="1" outlineLevel="1" collapsed="1">
      <c r="A89" s="32" t="s">
        <v>396</v>
      </c>
      <c r="B89" s="32" t="s">
        <v>403</v>
      </c>
      <c r="C89" s="70" t="s">
        <v>397</v>
      </c>
      <c r="D89" s="27" t="s">
        <v>1037</v>
      </c>
      <c r="E89" s="88" t="s">
        <v>726</v>
      </c>
      <c r="F89" s="33" t="s">
        <v>729</v>
      </c>
      <c r="G89" s="33" t="s">
        <v>1039</v>
      </c>
      <c r="H89" s="157">
        <f xml:space="preserve"> COUNTA(H90:H92) - 1</f>
        <v>2</v>
      </c>
      <c r="I89" s="71"/>
      <c r="J89" s="71"/>
      <c r="K89" s="71"/>
      <c r="L89" s="144" t="s">
        <v>398</v>
      </c>
    </row>
    <row r="90" spans="1:13" s="27" customFormat="1" ht="14.4" hidden="1" customHeight="1" outlineLevel="2">
      <c r="A90" s="71"/>
      <c r="B90" s="71"/>
      <c r="C90" s="27" t="s">
        <v>1031</v>
      </c>
      <c r="D90" s="71"/>
      <c r="E90" s="71"/>
      <c r="F90" s="94"/>
      <c r="G90" s="94"/>
      <c r="H90" s="27" t="s">
        <v>404</v>
      </c>
      <c r="I90" s="140" t="s">
        <v>727</v>
      </c>
      <c r="J90" s="31" t="s">
        <v>398</v>
      </c>
      <c r="K90" s="65" t="s">
        <v>1032</v>
      </c>
      <c r="L90" s="144" t="s">
        <v>978</v>
      </c>
      <c r="M90" s="27" t="str">
        <f xml:space="preserve"> A43</f>
        <v>[Cryptogame]</v>
      </c>
    </row>
    <row r="91" spans="1:13" s="27" customFormat="1" ht="29.4" hidden="1" customHeight="1" outlineLevel="2">
      <c r="A91" s="147" t="s">
        <v>1038</v>
      </c>
      <c r="B91" s="71"/>
      <c r="C91" s="27" t="s">
        <v>1030</v>
      </c>
      <c r="D91" s="28" t="s">
        <v>1036</v>
      </c>
      <c r="E91" s="71"/>
      <c r="F91" s="88" t="s">
        <v>1035</v>
      </c>
      <c r="G91" s="148" t="s">
        <v>1040</v>
      </c>
      <c r="H91" s="27" t="s">
        <v>1029</v>
      </c>
      <c r="J91" s="28" t="s">
        <v>1034</v>
      </c>
      <c r="K91" s="26" t="s">
        <v>1033</v>
      </c>
      <c r="L91" s="144" t="s">
        <v>977</v>
      </c>
      <c r="M91" s="27" t="str">
        <f xml:space="preserve"> A43</f>
        <v>[Cryptogame]</v>
      </c>
    </row>
    <row r="92" spans="1:13" s="22" customFormat="1" ht="14.4" hidden="1" customHeight="1" outlineLevel="1" collapsed="1">
      <c r="A92" s="22" t="s">
        <v>318</v>
      </c>
      <c r="B92" s="74" t="s">
        <v>621</v>
      </c>
      <c r="C92" s="5" t="s">
        <v>512</v>
      </c>
      <c r="D92" s="90" t="s">
        <v>950</v>
      </c>
      <c r="E92" s="73" t="s">
        <v>750</v>
      </c>
      <c r="F92" s="41" t="s">
        <v>392</v>
      </c>
      <c r="G92" s="41" t="s">
        <v>946</v>
      </c>
      <c r="H92" s="158">
        <f xml:space="preserve"> COUNTA(H93:H95) - 1</f>
        <v>2</v>
      </c>
      <c r="I92" s="71"/>
      <c r="J92" s="71"/>
      <c r="K92" s="71"/>
      <c r="L92" s="144" t="s">
        <v>398</v>
      </c>
      <c r="M92" s="27"/>
    </row>
    <row r="93" spans="1:13" s="27" customFormat="1" hidden="1" outlineLevel="2">
      <c r="A93" s="27" t="s">
        <v>324</v>
      </c>
      <c r="B93" s="71"/>
      <c r="C93" s="68" t="s">
        <v>395</v>
      </c>
      <c r="D93" s="71"/>
      <c r="E93" s="71"/>
      <c r="F93" s="71"/>
      <c r="G93" s="71"/>
      <c r="H93" s="27" t="s">
        <v>391</v>
      </c>
      <c r="I93" s="33" t="s">
        <v>436</v>
      </c>
      <c r="J93" s="28" t="s">
        <v>390</v>
      </c>
      <c r="K93" s="28" t="s">
        <v>437</v>
      </c>
      <c r="L93" s="144" t="s">
        <v>978</v>
      </c>
      <c r="M93" s="27" t="str">
        <f xml:space="preserve"> A43</f>
        <v>[Cryptogame]</v>
      </c>
    </row>
    <row r="94" spans="1:13" s="27" customFormat="1" ht="28.8" hidden="1" customHeight="1" outlineLevel="2">
      <c r="A94" s="71"/>
      <c r="B94" s="71"/>
      <c r="C94" s="51" t="s">
        <v>632</v>
      </c>
      <c r="D94" s="73" t="s">
        <v>748</v>
      </c>
      <c r="E94" s="71"/>
      <c r="F94" s="88" t="s">
        <v>976</v>
      </c>
      <c r="G94" s="71"/>
      <c r="H94" s="27" t="s">
        <v>313</v>
      </c>
      <c r="I94" s="33" t="s">
        <v>406</v>
      </c>
      <c r="J94" s="31" t="s">
        <v>511</v>
      </c>
      <c r="K94" s="28" t="s">
        <v>314</v>
      </c>
      <c r="L94" s="144" t="s">
        <v>977</v>
      </c>
      <c r="M94" s="27" t="str">
        <f xml:space="preserve"> A43</f>
        <v>[Cryptogame]</v>
      </c>
    </row>
    <row r="95" spans="1:13" s="27" customFormat="1" ht="28.2" hidden="1" customHeight="1" outlineLevel="1" collapsed="1">
      <c r="A95" s="27" t="s">
        <v>324</v>
      </c>
      <c r="B95" s="32" t="s">
        <v>382</v>
      </c>
      <c r="C95" s="68" t="s">
        <v>512</v>
      </c>
      <c r="D95" s="73" t="s">
        <v>949</v>
      </c>
      <c r="E95" s="73" t="s">
        <v>750</v>
      </c>
      <c r="F95" s="90" t="s">
        <v>454</v>
      </c>
      <c r="G95" s="33" t="s">
        <v>973</v>
      </c>
      <c r="H95" s="157">
        <f xml:space="preserve"> COUNTA(H96:H98) - 1</f>
        <v>2</v>
      </c>
      <c r="I95" s="71"/>
      <c r="J95" s="71"/>
      <c r="K95" s="71"/>
      <c r="L95" s="144" t="s">
        <v>398</v>
      </c>
    </row>
    <row r="96" spans="1:13" s="27" customFormat="1" ht="28.8" hidden="1" customHeight="1" outlineLevel="2">
      <c r="A96" s="71"/>
      <c r="B96" s="71"/>
      <c r="C96" s="51" t="s">
        <v>1004</v>
      </c>
      <c r="D96" s="71"/>
      <c r="E96" s="71"/>
      <c r="F96" s="71"/>
      <c r="G96" s="71"/>
      <c r="H96" s="32" t="s">
        <v>970</v>
      </c>
      <c r="I96" s="89" t="s">
        <v>982</v>
      </c>
      <c r="J96" s="28" t="s">
        <v>972</v>
      </c>
      <c r="K96" s="28" t="s">
        <v>971</v>
      </c>
      <c r="L96" s="144" t="s">
        <v>977</v>
      </c>
      <c r="M96" s="27" t="str">
        <f xml:space="preserve"> A43</f>
        <v>[Cryptogame]</v>
      </c>
    </row>
    <row r="97" spans="1:13" s="27" customFormat="1" ht="28.8" hidden="1" customHeight="1" outlineLevel="2">
      <c r="A97" s="71"/>
      <c r="B97" s="71"/>
      <c r="C97" s="51" t="s">
        <v>1004</v>
      </c>
      <c r="D97" s="71"/>
      <c r="E97" s="71"/>
      <c r="F97" s="71"/>
      <c r="G97" s="71"/>
      <c r="H97" s="27" t="s">
        <v>383</v>
      </c>
      <c r="I97" s="41" t="s">
        <v>967</v>
      </c>
      <c r="J97" s="28" t="s">
        <v>405</v>
      </c>
      <c r="K97" s="28" t="s">
        <v>636</v>
      </c>
      <c r="L97" s="144" t="s">
        <v>977</v>
      </c>
      <c r="M97" s="27" t="str">
        <f xml:space="preserve"> A43</f>
        <v>[Cryptogame]</v>
      </c>
    </row>
    <row r="98" spans="1:13" s="27" customFormat="1" ht="28.2" hidden="1" customHeight="1" outlineLevel="1" collapsed="1">
      <c r="A98" s="27" t="s">
        <v>324</v>
      </c>
      <c r="B98" s="27" t="s">
        <v>948</v>
      </c>
      <c r="C98" s="68" t="s">
        <v>512</v>
      </c>
      <c r="D98" s="73" t="s">
        <v>949</v>
      </c>
      <c r="E98" s="73" t="s">
        <v>750</v>
      </c>
      <c r="F98" s="90" t="s">
        <v>952</v>
      </c>
      <c r="G98" s="33" t="s">
        <v>964</v>
      </c>
      <c r="H98" s="157">
        <f xml:space="preserve"> COUNTA(H99:H102) - 1</f>
        <v>3</v>
      </c>
      <c r="I98" s="71"/>
      <c r="J98" s="71"/>
      <c r="K98" s="71"/>
      <c r="L98" s="144" t="s">
        <v>398</v>
      </c>
    </row>
    <row r="99" spans="1:13" s="27" customFormat="1" ht="28.8" hidden="1" customHeight="1" outlineLevel="2">
      <c r="A99" s="71"/>
      <c r="B99" s="71"/>
      <c r="C99" s="51" t="s">
        <v>325</v>
      </c>
      <c r="D99" s="71"/>
      <c r="E99" s="71"/>
      <c r="F99" s="71"/>
      <c r="G99" s="71"/>
      <c r="H99" s="32" t="s">
        <v>968</v>
      </c>
      <c r="I99" s="140" t="s">
        <v>798</v>
      </c>
      <c r="J99" s="28" t="s">
        <v>966</v>
      </c>
      <c r="K99" s="28" t="s">
        <v>969</v>
      </c>
      <c r="L99" s="144" t="s">
        <v>978</v>
      </c>
      <c r="M99" s="27" t="str">
        <f xml:space="preserve"> A43</f>
        <v>[Cryptogame]</v>
      </c>
    </row>
    <row r="100" spans="1:13" s="27" customFormat="1" ht="28.8" hidden="1" customHeight="1" outlineLevel="2">
      <c r="A100" s="71"/>
      <c r="B100" s="71"/>
      <c r="C100" s="51" t="s">
        <v>1004</v>
      </c>
      <c r="D100" s="71"/>
      <c r="E100" s="71"/>
      <c r="F100" s="71"/>
      <c r="G100" s="71"/>
      <c r="H100" s="32" t="s">
        <v>963</v>
      </c>
      <c r="I100" s="33" t="s">
        <v>618</v>
      </c>
      <c r="J100" s="28" t="s">
        <v>965</v>
      </c>
      <c r="K100" s="28" t="s">
        <v>1028</v>
      </c>
      <c r="L100" s="144" t="s">
        <v>977</v>
      </c>
      <c r="M100" s="27" t="str">
        <f xml:space="preserve"> A43</f>
        <v>[Cryptogame]</v>
      </c>
    </row>
    <row r="101" spans="1:13" s="27" customFormat="1" ht="28.8" hidden="1" customHeight="1" outlineLevel="2">
      <c r="A101" s="71"/>
      <c r="B101" s="71"/>
      <c r="C101" s="51" t="s">
        <v>1004</v>
      </c>
      <c r="D101" s="71"/>
      <c r="E101" s="71"/>
      <c r="F101" s="71"/>
      <c r="G101" s="71"/>
      <c r="H101" s="27" t="s">
        <v>947</v>
      </c>
      <c r="I101" s="33" t="s">
        <v>953</v>
      </c>
      <c r="J101" s="28" t="s">
        <v>1016</v>
      </c>
      <c r="K101" s="28" t="s">
        <v>954</v>
      </c>
      <c r="L101" s="144" t="s">
        <v>977</v>
      </c>
      <c r="M101" s="27" t="str">
        <f xml:space="preserve"> A43</f>
        <v>[Cryptogame]</v>
      </c>
    </row>
    <row r="102" spans="1:13" s="27" customFormat="1" ht="28.8" hidden="1" customHeight="1" outlineLevel="1">
      <c r="A102" s="27" t="s">
        <v>468</v>
      </c>
      <c r="B102" s="27" t="s">
        <v>666</v>
      </c>
      <c r="C102" s="68">
        <v>1944</v>
      </c>
      <c r="D102" s="27" t="s">
        <v>398</v>
      </c>
      <c r="E102" s="27" t="s">
        <v>398</v>
      </c>
      <c r="F102" s="27" t="s">
        <v>398</v>
      </c>
      <c r="G102" s="95" t="s">
        <v>872</v>
      </c>
      <c r="H102" s="27" t="s">
        <v>407</v>
      </c>
      <c r="I102"/>
      <c r="J102" s="28" t="s">
        <v>408</v>
      </c>
      <c r="K102" s="28" t="s">
        <v>620</v>
      </c>
      <c r="L102" s="144" t="s">
        <v>398</v>
      </c>
    </row>
    <row r="103" spans="1:13">
      <c r="A103" s="6"/>
      <c r="B103" s="6"/>
      <c r="H103" s="123" t="str">
        <f xml:space="preserve"> $AC$1</f>
        <v>XXX</v>
      </c>
      <c r="L103" s="144" t="s">
        <v>398</v>
      </c>
    </row>
    <row r="104" spans="1:13" ht="18" collapsed="1">
      <c r="A104" s="38" t="s">
        <v>161</v>
      </c>
      <c r="B104" s="75" t="s">
        <v>423</v>
      </c>
      <c r="H104" s="123" t="str">
        <f xml:space="preserve"> $AC$1</f>
        <v>XXX</v>
      </c>
      <c r="L104" s="144" t="s">
        <v>398</v>
      </c>
    </row>
    <row r="105" spans="1:13" hidden="1" outlineLevel="1">
      <c r="A105" s="209" t="s">
        <v>155</v>
      </c>
      <c r="B105" s="209"/>
      <c r="H105" s="123" t="str">
        <f xml:space="preserve"> $AC$1</f>
        <v>XXX</v>
      </c>
      <c r="L105" s="144" t="s">
        <v>398</v>
      </c>
    </row>
    <row r="106" spans="1:13" s="27" customFormat="1" ht="28.8" hidden="1" customHeight="1" outlineLevel="1" collapsed="1">
      <c r="A106" s="68" t="s">
        <v>782</v>
      </c>
      <c r="B106" s="68" t="s">
        <v>453</v>
      </c>
      <c r="C106" s="68" t="s">
        <v>469</v>
      </c>
      <c r="D106" s="77" t="s">
        <v>339</v>
      </c>
      <c r="E106" s="77" t="s">
        <v>781</v>
      </c>
      <c r="F106" s="33" t="s">
        <v>890</v>
      </c>
      <c r="G106" s="33" t="s">
        <v>891</v>
      </c>
      <c r="H106" s="157">
        <f xml:space="preserve"> COUNTA(H107:H111) - 1</f>
        <v>4</v>
      </c>
      <c r="I106" s="71"/>
      <c r="J106" s="71"/>
      <c r="K106"/>
      <c r="L106" s="144" t="s">
        <v>398</v>
      </c>
      <c r="M106"/>
    </row>
    <row r="107" spans="1:13" s="27" customFormat="1" ht="28.8" hidden="1" customHeight="1" outlineLevel="2">
      <c r="A107" s="71"/>
      <c r="B107" s="71"/>
      <c r="C107" s="71"/>
      <c r="D107" s="94"/>
      <c r="E107" s="94"/>
      <c r="F107" s="94"/>
      <c r="G107" s="71"/>
      <c r="H107" s="27" t="s">
        <v>480</v>
      </c>
      <c r="I107" s="33" t="s">
        <v>780</v>
      </c>
      <c r="J107" s="28" t="s">
        <v>455</v>
      </c>
      <c r="K107"/>
      <c r="L107" s="144" t="s">
        <v>977</v>
      </c>
      <c r="M107" s="27" t="str">
        <f xml:space="preserve"> A104</f>
        <v>[Festus]</v>
      </c>
    </row>
    <row r="108" spans="1:13" s="27" customFormat="1" ht="28.8" hidden="1" customHeight="1" outlineLevel="2">
      <c r="A108" s="71"/>
      <c r="B108" s="71"/>
      <c r="C108" s="71"/>
      <c r="D108" s="94"/>
      <c r="E108" s="94"/>
      <c r="F108" s="94"/>
      <c r="G108" s="71"/>
      <c r="H108" s="27" t="s">
        <v>458</v>
      </c>
      <c r="I108" s="33" t="s">
        <v>889</v>
      </c>
      <c r="J108" s="28" t="s">
        <v>457</v>
      </c>
      <c r="K108"/>
      <c r="L108" s="144" t="s">
        <v>977</v>
      </c>
      <c r="M108" s="27" t="str">
        <f xml:space="preserve"> A104</f>
        <v>[Festus]</v>
      </c>
    </row>
    <row r="109" spans="1:13" s="27" customFormat="1" ht="28.8" hidden="1" customHeight="1" outlineLevel="2">
      <c r="A109" s="71"/>
      <c r="B109" s="71"/>
      <c r="C109" s="71"/>
      <c r="D109" s="94"/>
      <c r="E109" s="94"/>
      <c r="F109" s="94"/>
      <c r="G109" s="71"/>
      <c r="H109" s="27" t="s">
        <v>456</v>
      </c>
      <c r="I109" s="44" t="s">
        <v>783</v>
      </c>
      <c r="J109" s="87" t="s">
        <v>741</v>
      </c>
      <c r="K109" s="28" t="s">
        <v>535</v>
      </c>
      <c r="L109" s="144" t="s">
        <v>977</v>
      </c>
      <c r="M109" s="27" t="str">
        <f xml:space="preserve"> A104</f>
        <v>[Festus]</v>
      </c>
    </row>
    <row r="110" spans="1:13" s="27" customFormat="1" ht="28.8" hidden="1" customHeight="1" outlineLevel="2">
      <c r="A110" s="71"/>
      <c r="B110" s="71"/>
      <c r="C110" s="71"/>
      <c r="D110" s="71"/>
      <c r="E110" s="71"/>
      <c r="F110" s="71"/>
      <c r="G110" s="71"/>
      <c r="H110" s="84" t="s">
        <v>1042</v>
      </c>
      <c r="I110" s="33" t="s">
        <v>827</v>
      </c>
      <c r="J110" s="28" t="s">
        <v>1074</v>
      </c>
      <c r="K110"/>
      <c r="L110" s="144" t="s">
        <v>978</v>
      </c>
      <c r="M110" s="27" t="str">
        <f xml:space="preserve"> A104</f>
        <v>[Festus]</v>
      </c>
    </row>
    <row r="111" spans="1:13" s="27" customFormat="1" ht="28.8" hidden="1" customHeight="1" outlineLevel="1" collapsed="1">
      <c r="A111" s="68" t="s">
        <v>463</v>
      </c>
      <c r="B111" s="68" t="s">
        <v>459</v>
      </c>
      <c r="C111" s="68">
        <v>1846</v>
      </c>
      <c r="D111" s="66"/>
      <c r="E111" s="66"/>
      <c r="F111" s="66"/>
      <c r="G111"/>
      <c r="H111" s="157">
        <v>0</v>
      </c>
      <c r="I111" s="71"/>
      <c r="J111" s="71"/>
      <c r="K111"/>
      <c r="L111" s="144" t="s">
        <v>398</v>
      </c>
      <c r="M111"/>
    </row>
    <row r="112" spans="1:13" ht="28.8" hidden="1" customHeight="1" outlineLevel="2">
      <c r="A112" s="71"/>
      <c r="B112" s="71"/>
      <c r="C112" s="71"/>
      <c r="D112" s="94"/>
      <c r="E112" s="94"/>
      <c r="F112" s="94"/>
      <c r="G112" s="71"/>
      <c r="H112" s="124" t="s">
        <v>892</v>
      </c>
      <c r="I112" s="71"/>
      <c r="J112" s="71"/>
      <c r="L112" s="144" t="s">
        <v>398</v>
      </c>
      <c r="M112" s="27" t="str">
        <f xml:space="preserve"> A104</f>
        <v>[Festus]</v>
      </c>
    </row>
    <row r="113" spans="1:13" s="27" customFormat="1" ht="28.8" hidden="1" customHeight="1" outlineLevel="1" collapsed="1">
      <c r="A113" s="27" t="s">
        <v>318</v>
      </c>
      <c r="B113" s="27" t="s">
        <v>460</v>
      </c>
      <c r="C113" s="68" t="s">
        <v>512</v>
      </c>
      <c r="D113" s="94"/>
      <c r="E113" s="94"/>
      <c r="F113" s="94"/>
      <c r="G113" s="118" t="s">
        <v>873</v>
      </c>
      <c r="H113" s="157">
        <f xml:space="preserve"> COUNTA(H114:H118) - 1</f>
        <v>4</v>
      </c>
      <c r="I113" s="71"/>
      <c r="J113" s="71"/>
      <c r="K113"/>
      <c r="L113" s="144" t="s">
        <v>398</v>
      </c>
    </row>
    <row r="114" spans="1:13" s="27" customFormat="1" ht="15" hidden="1" customHeight="1" outlineLevel="2">
      <c r="A114" s="113" t="s">
        <v>797</v>
      </c>
      <c r="B114" s="71"/>
      <c r="C114" s="51" t="s">
        <v>325</v>
      </c>
      <c r="D114" s="41" t="s">
        <v>808</v>
      </c>
      <c r="E114" s="41" t="s">
        <v>799</v>
      </c>
      <c r="F114" s="33" t="s">
        <v>801</v>
      </c>
      <c r="G114"/>
      <c r="H114" s="27" t="s">
        <v>805</v>
      </c>
      <c r="I114" s="30" t="s">
        <v>798</v>
      </c>
      <c r="J114" s="28" t="s">
        <v>806</v>
      </c>
      <c r="K114"/>
      <c r="L114" s="144" t="s">
        <v>978</v>
      </c>
      <c r="M114" s="27" t="str">
        <f xml:space="preserve"> A104</f>
        <v>[Festus]</v>
      </c>
    </row>
    <row r="115" spans="1:13" s="27" customFormat="1" ht="28.8" hidden="1" customHeight="1" outlineLevel="2">
      <c r="A115" s="113" t="s">
        <v>1678</v>
      </c>
      <c r="B115" s="71"/>
      <c r="C115" s="51" t="s">
        <v>635</v>
      </c>
      <c r="D115" s="41" t="s">
        <v>792</v>
      </c>
      <c r="E115" s="41" t="s">
        <v>794</v>
      </c>
      <c r="F115" s="33" t="s">
        <v>793</v>
      </c>
      <c r="G115" s="33" t="s">
        <v>795</v>
      </c>
      <c r="H115" s="27" t="s">
        <v>309</v>
      </c>
      <c r="J115" s="31" t="s">
        <v>511</v>
      </c>
      <c r="K115"/>
      <c r="L115" s="144" t="s">
        <v>977</v>
      </c>
      <c r="M115" s="27" t="str">
        <f xml:space="preserve"> A104</f>
        <v>[Festus]</v>
      </c>
    </row>
    <row r="116" spans="1:13" s="27" customFormat="1" ht="28.8" hidden="1" customHeight="1" outlineLevel="2">
      <c r="A116" s="113" t="s">
        <v>797</v>
      </c>
      <c r="B116" s="71"/>
      <c r="C116" s="51" t="s">
        <v>325</v>
      </c>
      <c r="D116" s="77" t="s">
        <v>800</v>
      </c>
      <c r="E116" s="41" t="s">
        <v>803</v>
      </c>
      <c r="F116" s="33" t="s">
        <v>802</v>
      </c>
      <c r="G116"/>
      <c r="H116" s="27" t="s">
        <v>796</v>
      </c>
      <c r="I116" s="30" t="s">
        <v>804</v>
      </c>
      <c r="J116" s="28" t="s">
        <v>807</v>
      </c>
      <c r="K116"/>
      <c r="L116" s="144" t="s">
        <v>978</v>
      </c>
      <c r="M116" s="27" t="str">
        <f xml:space="preserve"> A104</f>
        <v>[Festus]</v>
      </c>
    </row>
    <row r="117" spans="1:13" s="27" customFormat="1" ht="28.8" hidden="1" customHeight="1" outlineLevel="2">
      <c r="A117" s="113" t="s">
        <v>821</v>
      </c>
      <c r="B117" s="71"/>
      <c r="C117" s="51" t="s">
        <v>635</v>
      </c>
      <c r="D117" s="77" t="s">
        <v>800</v>
      </c>
      <c r="E117" s="41" t="s">
        <v>819</v>
      </c>
      <c r="F117" s="33" t="s">
        <v>820</v>
      </c>
      <c r="G117" s="33" t="s">
        <v>795</v>
      </c>
      <c r="H117" s="27" t="s">
        <v>816</v>
      </c>
      <c r="I117" s="30" t="s">
        <v>818</v>
      </c>
      <c r="J117" s="28" t="s">
        <v>817</v>
      </c>
      <c r="K117"/>
      <c r="L117" s="144" t="s">
        <v>977</v>
      </c>
      <c r="M117" s="27" t="str">
        <f xml:space="preserve"> A104</f>
        <v>[Festus]</v>
      </c>
    </row>
    <row r="118" spans="1:13" s="27" customFormat="1" ht="28.8" hidden="1" customHeight="1" outlineLevel="1">
      <c r="A118" s="27" t="s">
        <v>468</v>
      </c>
      <c r="B118" s="27" t="s">
        <v>453</v>
      </c>
      <c r="C118" s="68">
        <v>1944</v>
      </c>
      <c r="D118" s="27" t="s">
        <v>398</v>
      </c>
      <c r="E118" s="27" t="s">
        <v>398</v>
      </c>
      <c r="F118" s="41" t="s">
        <v>398</v>
      </c>
      <c r="G118" s="33" t="s">
        <v>467</v>
      </c>
      <c r="H118" s="27" t="s">
        <v>465</v>
      </c>
      <c r="I118"/>
      <c r="J118" s="28" t="s">
        <v>464</v>
      </c>
      <c r="K118"/>
      <c r="L118" s="144" t="s">
        <v>977</v>
      </c>
      <c r="M118" s="27" t="str">
        <f xml:space="preserve"> A104</f>
        <v>[Festus]</v>
      </c>
    </row>
    <row r="119" spans="1:13">
      <c r="A119" s="6"/>
      <c r="B119" s="6"/>
      <c r="H119" s="123" t="str">
        <f xml:space="preserve"> $AC$1</f>
        <v>XXX</v>
      </c>
      <c r="L119" s="144" t="s">
        <v>398</v>
      </c>
    </row>
    <row r="120" spans="1:13" s="22" customFormat="1" ht="18" collapsed="1">
      <c r="A120" s="38" t="s">
        <v>159</v>
      </c>
      <c r="B120" s="75" t="s">
        <v>424</v>
      </c>
      <c r="D120"/>
      <c r="H120" s="123" t="str">
        <f xml:space="preserve"> $AC$1</f>
        <v>XXX</v>
      </c>
      <c r="K120"/>
      <c r="L120" s="144" t="s">
        <v>398</v>
      </c>
      <c r="M120" s="27"/>
    </row>
    <row r="121" spans="1:13" s="27" customFormat="1" ht="13.8" hidden="1" customHeight="1" outlineLevel="1">
      <c r="A121" s="208" t="s">
        <v>515</v>
      </c>
      <c r="B121" s="208"/>
      <c r="G121"/>
      <c r="H121" s="123" t="str">
        <f xml:space="preserve"> $AC$1</f>
        <v>XXX</v>
      </c>
      <c r="L121" s="144" t="s">
        <v>398</v>
      </c>
    </row>
    <row r="122" spans="1:13" s="27" customFormat="1" ht="13.8" hidden="1" customHeight="1" outlineLevel="1">
      <c r="A122" s="27" t="s">
        <v>1109</v>
      </c>
      <c r="B122" s="43" t="s">
        <v>398</v>
      </c>
      <c r="C122" s="68">
        <v>1835</v>
      </c>
      <c r="D122" s="78"/>
      <c r="E122" s="78"/>
      <c r="F122" s="78"/>
      <c r="G122" s="71"/>
      <c r="H122" s="27" t="s">
        <v>1108</v>
      </c>
      <c r="I122" s="71"/>
      <c r="J122" s="43" t="s">
        <v>1131</v>
      </c>
      <c r="K122" s="28" t="s">
        <v>1107</v>
      </c>
      <c r="L122" s="144" t="s">
        <v>398</v>
      </c>
      <c r="M122" s="27" t="str">
        <f xml:space="preserve"> A120</f>
        <v>[Jabot]</v>
      </c>
    </row>
    <row r="123" spans="1:13" s="27" customFormat="1" ht="28.8" hidden="1" customHeight="1" outlineLevel="1" collapsed="1">
      <c r="A123" s="27" t="s">
        <v>470</v>
      </c>
      <c r="B123" s="68" t="s">
        <v>484</v>
      </c>
      <c r="C123" s="68">
        <v>1833</v>
      </c>
      <c r="D123" s="76" t="s">
        <v>528</v>
      </c>
      <c r="E123" s="87" t="s">
        <v>778</v>
      </c>
      <c r="F123" s="173" t="s">
        <v>768</v>
      </c>
      <c r="G123" s="33" t="s">
        <v>776</v>
      </c>
      <c r="H123" s="157">
        <f xml:space="preserve"> COUNTA(H124:H128) - 1</f>
        <v>4</v>
      </c>
      <c r="I123" s="71"/>
      <c r="J123" s="71"/>
      <c r="K123" s="71"/>
      <c r="L123" s="144" t="s">
        <v>398</v>
      </c>
    </row>
    <row r="124" spans="1:13" s="27" customFormat="1" ht="28.8" hidden="1" customHeight="1" outlineLevel="2">
      <c r="A124" s="71"/>
      <c r="B124" s="71"/>
      <c r="C124" s="71"/>
      <c r="D124" s="78"/>
      <c r="E124" s="76" t="s">
        <v>779</v>
      </c>
      <c r="F124" s="71"/>
      <c r="G124" s="71"/>
      <c r="H124" s="27" t="s">
        <v>514</v>
      </c>
      <c r="I124" s="33" t="s">
        <v>767</v>
      </c>
      <c r="J124" s="28" t="s">
        <v>488</v>
      </c>
      <c r="K124" s="28" t="s">
        <v>482</v>
      </c>
      <c r="L124" s="144" t="s">
        <v>977</v>
      </c>
      <c r="M124" s="27" t="str">
        <f xml:space="preserve"> A120</f>
        <v>[Jabot]</v>
      </c>
    </row>
    <row r="125" spans="1:13" s="27" customFormat="1" ht="28.8" hidden="1" customHeight="1" outlineLevel="2">
      <c r="A125" s="71"/>
      <c r="B125" s="71"/>
      <c r="C125" s="71"/>
      <c r="D125" s="78"/>
      <c r="E125" s="78"/>
      <c r="F125" s="71"/>
      <c r="G125" s="71"/>
      <c r="H125" s="27" t="s">
        <v>491</v>
      </c>
      <c r="I125" s="44" t="s">
        <v>746</v>
      </c>
      <c r="J125" s="87" t="s">
        <v>743</v>
      </c>
      <c r="K125" s="28" t="s">
        <v>492</v>
      </c>
      <c r="L125" s="144" t="s">
        <v>977</v>
      </c>
      <c r="M125" s="27" t="str">
        <f xml:space="preserve"> A120</f>
        <v>[Jabot]</v>
      </c>
    </row>
    <row r="126" spans="1:13" s="27" customFormat="1" ht="27.6" hidden="1" outlineLevel="2">
      <c r="A126" s="71"/>
      <c r="B126" s="71"/>
      <c r="C126" s="71"/>
      <c r="D126" s="78"/>
      <c r="E126" s="76" t="s">
        <v>777</v>
      </c>
      <c r="F126" s="71"/>
      <c r="G126" s="71"/>
      <c r="H126" s="27" t="s">
        <v>490</v>
      </c>
      <c r="I126" s="33" t="s">
        <v>622</v>
      </c>
      <c r="J126" s="28" t="s">
        <v>489</v>
      </c>
      <c r="K126" s="28" t="s">
        <v>623</v>
      </c>
      <c r="L126" s="144" t="s">
        <v>977</v>
      </c>
      <c r="M126" s="27" t="str">
        <f xml:space="preserve"> A120</f>
        <v>[Jabot]</v>
      </c>
    </row>
    <row r="127" spans="1:13" s="27" customFormat="1" ht="28.8" hidden="1" customHeight="1" outlineLevel="2">
      <c r="A127" s="71"/>
      <c r="B127" s="71"/>
      <c r="C127" s="71"/>
      <c r="D127" s="71"/>
      <c r="E127" s="76" t="s">
        <v>777</v>
      </c>
      <c r="F127" s="71"/>
      <c r="G127" s="71"/>
      <c r="H127" s="84" t="s">
        <v>1041</v>
      </c>
      <c r="I127" s="33" t="s">
        <v>981</v>
      </c>
      <c r="J127" s="28" t="s">
        <v>841</v>
      </c>
      <c r="K127" s="28" t="s">
        <v>824</v>
      </c>
      <c r="L127" s="144" t="s">
        <v>977</v>
      </c>
      <c r="M127" s="27" t="str">
        <f xml:space="preserve"> A120</f>
        <v>[Jabot]</v>
      </c>
    </row>
    <row r="128" spans="1:13" s="27" customFormat="1" hidden="1" outlineLevel="1" collapsed="1">
      <c r="A128" s="68" t="s">
        <v>262</v>
      </c>
      <c r="B128" s="68" t="s">
        <v>485</v>
      </c>
      <c r="C128" s="68" t="s">
        <v>446</v>
      </c>
      <c r="D128" s="52" t="s">
        <v>339</v>
      </c>
      <c r="F128" s="68" t="s">
        <v>1119</v>
      </c>
      <c r="G128" s="41" t="s">
        <v>608</v>
      </c>
      <c r="H128" s="158">
        <f xml:space="preserve"> COUNTA(H129:H132) - 1</f>
        <v>3</v>
      </c>
      <c r="L128" s="144" t="s">
        <v>398</v>
      </c>
    </row>
    <row r="129" spans="1:14" s="27" customFormat="1" ht="28.8" hidden="1" outlineLevel="2">
      <c r="A129" s="113" t="s">
        <v>1117</v>
      </c>
      <c r="B129" s="71"/>
      <c r="C129" s="27" t="s">
        <v>1017</v>
      </c>
      <c r="D129" s="71"/>
      <c r="E129" s="33" t="s">
        <v>1113</v>
      </c>
      <c r="F129" s="71"/>
      <c r="G129" s="71"/>
      <c r="H129" s="27" t="s">
        <v>493</v>
      </c>
      <c r="I129" s="33" t="s">
        <v>1120</v>
      </c>
      <c r="J129" s="28" t="s">
        <v>494</v>
      </c>
      <c r="K129" s="28" t="s">
        <v>483</v>
      </c>
      <c r="L129" s="144" t="s">
        <v>978</v>
      </c>
      <c r="M129" s="27" t="str">
        <f xml:space="preserve"> A120</f>
        <v>[Jabot]</v>
      </c>
    </row>
    <row r="130" spans="1:14" s="27" customFormat="1" ht="28.8" hidden="1" customHeight="1" outlineLevel="2">
      <c r="A130" s="113" t="s">
        <v>1118</v>
      </c>
      <c r="B130" s="71"/>
      <c r="C130" s="27" t="s">
        <v>1017</v>
      </c>
      <c r="D130" s="71"/>
      <c r="E130" s="33" t="s">
        <v>1114</v>
      </c>
      <c r="F130" s="71"/>
      <c r="G130" s="71"/>
      <c r="H130" s="99" t="s">
        <v>928</v>
      </c>
      <c r="I130" s="60" t="s">
        <v>934</v>
      </c>
      <c r="J130" s="28" t="s">
        <v>933</v>
      </c>
      <c r="K130" s="28" t="s">
        <v>932</v>
      </c>
      <c r="L130" s="144" t="s">
        <v>977</v>
      </c>
      <c r="M130" s="27" t="str">
        <f xml:space="preserve"> A120</f>
        <v>[Jabot]</v>
      </c>
      <c r="N130"/>
    </row>
    <row r="131" spans="1:14" s="27" customFormat="1" ht="28.8" hidden="1" customHeight="1" outlineLevel="2">
      <c r="A131" s="149" t="s">
        <v>517</v>
      </c>
      <c r="B131" s="71"/>
      <c r="C131" s="27" t="s">
        <v>1017</v>
      </c>
      <c r="D131" s="71"/>
      <c r="E131" s="33" t="s">
        <v>1116</v>
      </c>
      <c r="F131" s="71"/>
      <c r="G131" s="71"/>
      <c r="H131" s="62" t="s">
        <v>1115</v>
      </c>
      <c r="I131" s="33" t="s">
        <v>1112</v>
      </c>
      <c r="J131" s="122" t="s">
        <v>398</v>
      </c>
      <c r="K131" s="26" t="s">
        <v>1111</v>
      </c>
      <c r="L131" s="144" t="s">
        <v>978</v>
      </c>
      <c r="M131" s="27" t="str">
        <f xml:space="preserve"> A120</f>
        <v>[Jabot]</v>
      </c>
      <c r="N131"/>
    </row>
    <row r="132" spans="1:14" s="27" customFormat="1" ht="28.8" hidden="1" customHeight="1" outlineLevel="1" collapsed="1">
      <c r="A132" s="68" t="s">
        <v>463</v>
      </c>
      <c r="B132" s="27" t="s">
        <v>486</v>
      </c>
      <c r="C132" s="68">
        <v>1846</v>
      </c>
      <c r="D132"/>
      <c r="E132"/>
      <c r="F132"/>
      <c r="G132"/>
      <c r="H132" s="157">
        <v>0</v>
      </c>
      <c r="I132" s="71"/>
      <c r="J132" s="71"/>
      <c r="K132" s="71"/>
      <c r="L132" s="144" t="s">
        <v>398</v>
      </c>
      <c r="N132"/>
    </row>
    <row r="133" spans="1:14" ht="28.8" hidden="1" customHeight="1" outlineLevel="2">
      <c r="A133" s="71"/>
      <c r="B133" s="71"/>
      <c r="C133" s="71"/>
      <c r="D133" s="71"/>
      <c r="E133" s="71"/>
      <c r="F133" s="71"/>
      <c r="G133" s="71"/>
      <c r="H133" s="124" t="str">
        <f xml:space="preserve"> $AC$1</f>
        <v>XXX</v>
      </c>
      <c r="I133" s="71"/>
      <c r="J133" s="71"/>
      <c r="K133" s="71"/>
      <c r="L133" s="144" t="s">
        <v>398</v>
      </c>
      <c r="M133" s="27" t="str">
        <f xml:space="preserve"> A120</f>
        <v>[Jabot]</v>
      </c>
    </row>
    <row r="134" spans="1:14" s="27" customFormat="1" ht="28.8" hidden="1" customHeight="1" outlineLevel="1" collapsed="1">
      <c r="A134" s="27" t="s">
        <v>318</v>
      </c>
      <c r="B134" s="27" t="s">
        <v>487</v>
      </c>
      <c r="C134" s="68" t="s">
        <v>560</v>
      </c>
      <c r="D134" s="76" t="s">
        <v>528</v>
      </c>
      <c r="E134" s="33" t="s">
        <v>730</v>
      </c>
      <c r="F134" s="71"/>
      <c r="G134" s="33" t="s">
        <v>769</v>
      </c>
      <c r="H134" s="157">
        <f xml:space="preserve"> COUNTA(H135:H141) - 1</f>
        <v>6</v>
      </c>
      <c r="L134" s="144" t="s">
        <v>398</v>
      </c>
    </row>
    <row r="135" spans="1:14" s="27" customFormat="1" ht="28.8" hidden="1" customHeight="1" outlineLevel="2">
      <c r="A135" s="27" t="s">
        <v>318</v>
      </c>
      <c r="B135" s="71"/>
      <c r="C135" s="51" t="s">
        <v>1005</v>
      </c>
      <c r="D135" s="33" t="s">
        <v>922</v>
      </c>
      <c r="E135" s="71"/>
      <c r="F135" s="33" t="s">
        <v>1072</v>
      </c>
      <c r="G135" s="41" t="s">
        <v>638</v>
      </c>
      <c r="H135" s="27" t="s">
        <v>513</v>
      </c>
      <c r="I135" s="84" t="s">
        <v>573</v>
      </c>
      <c r="J135" s="31" t="s">
        <v>511</v>
      </c>
      <c r="K135" s="28" t="s">
        <v>529</v>
      </c>
      <c r="L135" s="144" t="s">
        <v>977</v>
      </c>
      <c r="M135" s="27" t="str">
        <f xml:space="preserve"> A120</f>
        <v>[Jabot]</v>
      </c>
    </row>
    <row r="136" spans="1:14" s="27" customFormat="1" ht="28.8" hidden="1" customHeight="1" outlineLevel="2">
      <c r="A136" s="27" t="s">
        <v>470</v>
      </c>
      <c r="B136" s="71"/>
      <c r="C136" s="51" t="s">
        <v>1006</v>
      </c>
      <c r="D136" s="33" t="s">
        <v>922</v>
      </c>
      <c r="E136" s="71"/>
      <c r="F136" s="33" t="s">
        <v>1071</v>
      </c>
      <c r="G136" s="71"/>
      <c r="H136" s="84" t="s">
        <v>938</v>
      </c>
      <c r="I136" s="33" t="s">
        <v>940</v>
      </c>
      <c r="J136" s="28" t="s">
        <v>936</v>
      </c>
      <c r="K136" s="28" t="s">
        <v>939</v>
      </c>
      <c r="L136" s="144" t="s">
        <v>977</v>
      </c>
      <c r="M136" s="27" t="str">
        <f xml:space="preserve"> A120</f>
        <v>[Jabot]</v>
      </c>
    </row>
    <row r="137" spans="1:14" s="27" customFormat="1" ht="28.8" hidden="1" customHeight="1" outlineLevel="2">
      <c r="A137" s="27" t="s">
        <v>470</v>
      </c>
      <c r="B137" s="71"/>
      <c r="C137" s="51" t="s">
        <v>1007</v>
      </c>
      <c r="E137" s="71"/>
      <c r="F137" s="33" t="s">
        <v>1071</v>
      </c>
      <c r="G137" s="71"/>
      <c r="H137" s="32" t="s">
        <v>507</v>
      </c>
      <c r="I137" s="26" t="s">
        <v>921</v>
      </c>
      <c r="J137" s="28" t="s">
        <v>506</v>
      </c>
      <c r="K137" s="28" t="s">
        <v>497</v>
      </c>
      <c r="L137" s="144" t="s">
        <v>977</v>
      </c>
      <c r="M137" s="27" t="str">
        <f xml:space="preserve"> A120</f>
        <v>[Jabot]</v>
      </c>
    </row>
    <row r="138" spans="1:14" s="27" customFormat="1" ht="28.8" hidden="1" customHeight="1" outlineLevel="2">
      <c r="A138" s="27" t="s">
        <v>470</v>
      </c>
      <c r="B138" s="71"/>
      <c r="C138" s="51" t="s">
        <v>1007</v>
      </c>
      <c r="D138" s="33" t="s">
        <v>922</v>
      </c>
      <c r="E138" s="71"/>
      <c r="F138" s="33" t="s">
        <v>1073</v>
      </c>
      <c r="G138" s="71"/>
      <c r="H138" s="32" t="s">
        <v>1067</v>
      </c>
      <c r="I138" s="26" t="s">
        <v>618</v>
      </c>
      <c r="J138" s="28" t="s">
        <v>1069</v>
      </c>
      <c r="K138" s="28" t="s">
        <v>1068</v>
      </c>
      <c r="L138" s="144" t="s">
        <v>977</v>
      </c>
      <c r="M138" s="27" t="str">
        <f xml:space="preserve"> A120</f>
        <v>[Jabot]</v>
      </c>
    </row>
    <row r="139" spans="1:14" s="27" customFormat="1" ht="28.8" hidden="1" customHeight="1" outlineLevel="2">
      <c r="A139" s="27" t="s">
        <v>470</v>
      </c>
      <c r="B139" s="71"/>
      <c r="C139" s="51" t="s">
        <v>923</v>
      </c>
      <c r="D139" s="71"/>
      <c r="E139" s="71"/>
      <c r="F139" s="33" t="s">
        <v>1071</v>
      </c>
      <c r="G139" s="71"/>
      <c r="H139" s="32" t="s">
        <v>919</v>
      </c>
      <c r="I139" s="26" t="s">
        <v>920</v>
      </c>
      <c r="J139" s="28" t="s">
        <v>918</v>
      </c>
      <c r="K139" s="28" t="s">
        <v>917</v>
      </c>
      <c r="L139" s="144" t="s">
        <v>978</v>
      </c>
      <c r="M139" s="27" t="str">
        <f xml:space="preserve"> A120</f>
        <v>[Jabot]</v>
      </c>
    </row>
    <row r="140" spans="1:14" s="27" customFormat="1" ht="28.8" hidden="1" customHeight="1" outlineLevel="2">
      <c r="A140" s="27" t="s">
        <v>470</v>
      </c>
      <c r="B140" s="71"/>
      <c r="C140" s="51" t="s">
        <v>1007</v>
      </c>
      <c r="D140" s="33" t="s">
        <v>922</v>
      </c>
      <c r="E140" s="71"/>
      <c r="F140" s="71"/>
      <c r="G140" s="71"/>
      <c r="H140" s="84" t="s">
        <v>929</v>
      </c>
      <c r="I140" s="33" t="s">
        <v>935</v>
      </c>
      <c r="J140" s="28" t="s">
        <v>937</v>
      </c>
      <c r="K140" s="28" t="s">
        <v>927</v>
      </c>
      <c r="L140" s="144" t="s">
        <v>977</v>
      </c>
      <c r="M140" s="27" t="str">
        <f xml:space="preserve"> A120</f>
        <v>[Jabot]</v>
      </c>
    </row>
    <row r="141" spans="1:14" s="27" customFormat="1" ht="28.8" hidden="1" customHeight="1" outlineLevel="1">
      <c r="A141" s="27" t="s">
        <v>468</v>
      </c>
      <c r="B141" s="68" t="s">
        <v>484</v>
      </c>
      <c r="C141" s="68">
        <v>1943</v>
      </c>
      <c r="D141" s="27" t="s">
        <v>398</v>
      </c>
      <c r="E141" s="27" t="s">
        <v>398</v>
      </c>
      <c r="F141" s="41" t="s">
        <v>398</v>
      </c>
      <c r="G141" s="33" t="s">
        <v>510</v>
      </c>
      <c r="H141" s="27" t="s">
        <v>496</v>
      </c>
      <c r="I141"/>
      <c r="J141" s="31" t="s">
        <v>495</v>
      </c>
      <c r="K141" s="28" t="s">
        <v>617</v>
      </c>
      <c r="L141" s="144" t="s">
        <v>398</v>
      </c>
      <c r="M141" s="27" t="str">
        <f xml:space="preserve"> A120</f>
        <v>[Jabot]</v>
      </c>
    </row>
    <row r="142" spans="1:14">
      <c r="A142" s="6"/>
      <c r="B142" s="6"/>
      <c r="H142" s="123" t="str">
        <f xml:space="preserve"> $AC$1</f>
        <v>XXX</v>
      </c>
      <c r="L142" s="144" t="s">
        <v>398</v>
      </c>
    </row>
    <row r="143" spans="1:14" ht="18" collapsed="1">
      <c r="A143" s="38" t="s">
        <v>162</v>
      </c>
      <c r="B143" s="75" t="s">
        <v>425</v>
      </c>
      <c r="H143" s="123" t="str">
        <f xml:space="preserve"> $AC$1</f>
        <v>XXX</v>
      </c>
      <c r="L143" s="144" t="s">
        <v>398</v>
      </c>
    </row>
    <row r="144" spans="1:14" hidden="1" outlineLevel="1">
      <c r="A144" s="209" t="s">
        <v>409</v>
      </c>
      <c r="B144" s="209"/>
      <c r="H144" s="123" t="str">
        <f xml:space="preserve"> $AC$1</f>
        <v>XXX</v>
      </c>
      <c r="L144" s="144" t="s">
        <v>398</v>
      </c>
    </row>
    <row r="145" spans="1:13" s="27" customFormat="1" ht="28.8" hidden="1" customHeight="1" outlineLevel="1" collapsed="1">
      <c r="A145" s="68" t="s">
        <v>554</v>
      </c>
      <c r="B145" s="68" t="s">
        <v>543</v>
      </c>
      <c r="C145" s="68">
        <v>1840</v>
      </c>
      <c r="D145" s="52" t="s">
        <v>339</v>
      </c>
      <c r="E145" s="33" t="s">
        <v>553</v>
      </c>
      <c r="F145" s="33" t="s">
        <v>1127</v>
      </c>
      <c r="G145" s="33" t="s">
        <v>887</v>
      </c>
      <c r="H145" s="157">
        <f xml:space="preserve"> COUNTA(H146:H153) - 1</f>
        <v>7</v>
      </c>
      <c r="I145" s="71"/>
      <c r="J145" s="71"/>
      <c r="K145" s="71"/>
      <c r="L145" s="144" t="s">
        <v>398</v>
      </c>
    </row>
    <row r="146" spans="1:13" s="27" customFormat="1" ht="28.8" hidden="1" outlineLevel="2">
      <c r="A146" s="71"/>
      <c r="B146" s="71"/>
      <c r="C146" s="71"/>
      <c r="D146" s="71"/>
      <c r="E146" s="71"/>
      <c r="F146" s="71"/>
      <c r="G146" s="71"/>
      <c r="H146" s="27" t="s">
        <v>532</v>
      </c>
      <c r="I146" s="26" t="s">
        <v>555</v>
      </c>
      <c r="J146" s="28" t="s">
        <v>531</v>
      </c>
      <c r="K146" s="28" t="s">
        <v>530</v>
      </c>
      <c r="L146" s="144" t="s">
        <v>977</v>
      </c>
      <c r="M146" s="27" t="str">
        <f xml:space="preserve"> A143</f>
        <v>[Pencil]</v>
      </c>
    </row>
    <row r="147" spans="1:13" s="27" customFormat="1" ht="28.2" hidden="1" customHeight="1" outlineLevel="2">
      <c r="A147" s="71"/>
      <c r="B147" s="71"/>
      <c r="C147" s="71"/>
      <c r="D147" s="71"/>
      <c r="E147" s="71"/>
      <c r="F147" s="71"/>
      <c r="G147" s="71"/>
      <c r="H147" s="32" t="s">
        <v>878</v>
      </c>
      <c r="I147" s="26" t="s">
        <v>556</v>
      </c>
      <c r="J147" s="87" t="s">
        <v>880</v>
      </c>
      <c r="K147" s="28" t="s">
        <v>879</v>
      </c>
      <c r="L147" s="144" t="s">
        <v>977</v>
      </c>
      <c r="M147" s="27" t="str">
        <f xml:space="preserve"> A143</f>
        <v>[Pencil]</v>
      </c>
    </row>
    <row r="148" spans="1:13" s="27" customFormat="1" ht="28.2" hidden="1" customHeight="1" outlineLevel="2">
      <c r="A148" s="71"/>
      <c r="B148" s="71"/>
      <c r="C148" s="71"/>
      <c r="D148" s="71"/>
      <c r="E148" s="71"/>
      <c r="F148" s="71"/>
      <c r="G148" s="71"/>
      <c r="H148" s="32" t="s">
        <v>533</v>
      </c>
      <c r="I148" s="44" t="s">
        <v>885</v>
      </c>
      <c r="J148" s="87" t="s">
        <v>740</v>
      </c>
      <c r="K148" s="28" t="s">
        <v>534</v>
      </c>
      <c r="L148" s="144" t="s">
        <v>977</v>
      </c>
      <c r="M148" s="27" t="str">
        <f xml:space="preserve"> A143</f>
        <v>[Pencil]</v>
      </c>
    </row>
    <row r="149" spans="1:13" s="27" customFormat="1" ht="28.8" hidden="1" customHeight="1" outlineLevel="2">
      <c r="A149" s="71"/>
      <c r="B149" s="71"/>
      <c r="C149" s="71"/>
      <c r="D149" s="71"/>
      <c r="E149" s="71"/>
      <c r="F149" s="71"/>
      <c r="G149" s="71"/>
      <c r="H149" s="27" t="s">
        <v>458</v>
      </c>
      <c r="I149" s="33" t="s">
        <v>888</v>
      </c>
      <c r="J149" s="28" t="s">
        <v>457</v>
      </c>
      <c r="K149" s="28" t="s">
        <v>616</v>
      </c>
      <c r="L149" s="144" t="s">
        <v>977</v>
      </c>
      <c r="M149" s="27" t="str">
        <f xml:space="preserve"> A143</f>
        <v>[Pencil]</v>
      </c>
    </row>
    <row r="150" spans="1:13" s="27" customFormat="1" ht="28.8" hidden="1" customHeight="1" outlineLevel="2">
      <c r="A150" s="71"/>
      <c r="B150" s="71"/>
      <c r="C150" s="71"/>
      <c r="D150" s="71"/>
      <c r="E150" s="71"/>
      <c r="F150" s="71"/>
      <c r="G150" s="71"/>
      <c r="H150" s="27" t="s">
        <v>1125</v>
      </c>
      <c r="I150" s="26" t="s">
        <v>556</v>
      </c>
      <c r="J150" s="87" t="s">
        <v>1128</v>
      </c>
      <c r="K150" s="28" t="s">
        <v>1126</v>
      </c>
      <c r="L150" s="144" t="s">
        <v>977</v>
      </c>
      <c r="M150" s="27" t="str">
        <f xml:space="preserve"> A143</f>
        <v>[Pencil]</v>
      </c>
    </row>
    <row r="151" spans="1:13" s="27" customFormat="1" ht="28.8" hidden="1" outlineLevel="2">
      <c r="A151" s="71"/>
      <c r="B151" s="71"/>
      <c r="C151" s="71"/>
      <c r="D151" s="71"/>
      <c r="E151" s="71"/>
      <c r="F151" s="71"/>
      <c r="G151" s="71"/>
      <c r="H151" s="27" t="s">
        <v>557</v>
      </c>
      <c r="I151" s="26" t="s">
        <v>556</v>
      </c>
      <c r="J151" s="26" t="s">
        <v>1129</v>
      </c>
      <c r="K151" s="28" t="s">
        <v>536</v>
      </c>
      <c r="L151" s="144" t="s">
        <v>977</v>
      </c>
      <c r="M151" s="27" t="str">
        <f xml:space="preserve"> A143</f>
        <v>[Pencil]</v>
      </c>
    </row>
    <row r="152" spans="1:13" s="27" customFormat="1" ht="28.8" hidden="1" customHeight="1" outlineLevel="2">
      <c r="A152" s="71"/>
      <c r="B152" s="71"/>
      <c r="C152" s="71"/>
      <c r="D152" s="71"/>
      <c r="E152" s="71"/>
      <c r="F152" s="71"/>
      <c r="G152" s="71"/>
      <c r="H152" s="84" t="s">
        <v>1043</v>
      </c>
      <c r="I152" s="84" t="s">
        <v>837</v>
      </c>
      <c r="J152" s="28" t="s">
        <v>842</v>
      </c>
      <c r="K152" s="28" t="s">
        <v>836</v>
      </c>
      <c r="L152" s="144" t="s">
        <v>977</v>
      </c>
      <c r="M152" s="27" t="str">
        <f xml:space="preserve"> A143</f>
        <v>[Pencil]</v>
      </c>
    </row>
    <row r="153" spans="1:13" s="27" customFormat="1" ht="28.8" hidden="1" customHeight="1" outlineLevel="1" collapsed="1">
      <c r="A153" s="68" t="s">
        <v>463</v>
      </c>
      <c r="B153" s="68" t="s">
        <v>544</v>
      </c>
      <c r="C153" s="68">
        <v>1846</v>
      </c>
      <c r="D153"/>
      <c r="E153"/>
      <c r="F153"/>
      <c r="G153"/>
      <c r="H153" s="157">
        <v>0</v>
      </c>
      <c r="I153" s="71"/>
      <c r="J153" s="71"/>
      <c r="K153" s="71"/>
      <c r="L153" s="144" t="s">
        <v>398</v>
      </c>
    </row>
    <row r="154" spans="1:13" ht="28.8" hidden="1" customHeight="1" outlineLevel="2">
      <c r="A154" s="71"/>
      <c r="B154" s="71"/>
      <c r="C154" s="71"/>
      <c r="D154" s="71"/>
      <c r="E154" s="71"/>
      <c r="F154" s="71"/>
      <c r="G154" s="71"/>
      <c r="H154" s="124" t="str">
        <f xml:space="preserve"> $AC$1</f>
        <v>XXX</v>
      </c>
      <c r="I154" s="71"/>
      <c r="J154" s="71"/>
      <c r="K154" s="71"/>
      <c r="L154" s="144" t="s">
        <v>398</v>
      </c>
      <c r="M154" s="27" t="str">
        <f xml:space="preserve"> A143</f>
        <v>[Pencil]</v>
      </c>
    </row>
    <row r="155" spans="1:13" s="27" customFormat="1" ht="28.8" hidden="1" customHeight="1" outlineLevel="1" collapsed="1">
      <c r="A155" s="27" t="s">
        <v>318</v>
      </c>
      <c r="B155" s="27" t="s">
        <v>545</v>
      </c>
      <c r="C155" s="68" t="s">
        <v>560</v>
      </c>
      <c r="D155" s="33" t="s">
        <v>853</v>
      </c>
      <c r="E155" s="41" t="s">
        <v>558</v>
      </c>
      <c r="F155" s="33" t="s">
        <v>850</v>
      </c>
      <c r="H155" s="157">
        <f xml:space="preserve"> COUNTA(H156:H159) - 1</f>
        <v>3</v>
      </c>
      <c r="L155" s="144" t="s">
        <v>398</v>
      </c>
    </row>
    <row r="156" spans="1:13" s="27" customFormat="1" ht="28.8" hidden="1" customHeight="1" outlineLevel="2">
      <c r="A156" s="27" t="s">
        <v>318</v>
      </c>
      <c r="B156" s="71"/>
      <c r="C156" s="51" t="s">
        <v>561</v>
      </c>
      <c r="D156" s="71"/>
      <c r="E156" s="71"/>
      <c r="F156" s="71"/>
      <c r="G156" s="33" t="s">
        <v>855</v>
      </c>
      <c r="H156" s="27" t="s">
        <v>513</v>
      </c>
      <c r="I156" s="33" t="s">
        <v>886</v>
      </c>
      <c r="J156" s="31" t="s">
        <v>511</v>
      </c>
      <c r="L156" s="144" t="s">
        <v>978</v>
      </c>
      <c r="M156" s="27" t="str">
        <f xml:space="preserve"> A143</f>
        <v>[Pencil]</v>
      </c>
    </row>
    <row r="157" spans="1:13" s="27" customFormat="1" ht="28.8" hidden="1" customHeight="1" outlineLevel="2">
      <c r="A157" s="27" t="s">
        <v>851</v>
      </c>
      <c r="B157" s="71"/>
      <c r="C157" s="51" t="s">
        <v>559</v>
      </c>
      <c r="D157" s="71"/>
      <c r="E157" s="71"/>
      <c r="F157" s="71"/>
      <c r="G157" s="71"/>
      <c r="H157" s="32" t="s">
        <v>505</v>
      </c>
      <c r="I157" s="33" t="s">
        <v>618</v>
      </c>
      <c r="J157" s="28" t="s">
        <v>504</v>
      </c>
      <c r="K157" s="28" t="s">
        <v>619</v>
      </c>
      <c r="L157" s="144" t="s">
        <v>977</v>
      </c>
      <c r="M157" s="27" t="str">
        <f xml:space="preserve"> A143</f>
        <v>[Pencil]</v>
      </c>
    </row>
    <row r="158" spans="1:13" s="27" customFormat="1" ht="28.8" hidden="1" customHeight="1" outlineLevel="2">
      <c r="A158" s="27" t="s">
        <v>851</v>
      </c>
      <c r="B158" s="71"/>
      <c r="C158" s="51" t="s">
        <v>559</v>
      </c>
      <c r="D158" s="28" t="s">
        <v>852</v>
      </c>
      <c r="E158" s="71"/>
      <c r="F158" s="33" t="s">
        <v>854</v>
      </c>
      <c r="G158" s="33" t="s">
        <v>856</v>
      </c>
      <c r="H158" s="32" t="s">
        <v>847</v>
      </c>
      <c r="I158" s="33" t="s">
        <v>618</v>
      </c>
      <c r="J158" s="28" t="s">
        <v>849</v>
      </c>
      <c r="K158" s="28" t="s">
        <v>846</v>
      </c>
      <c r="L158" s="144" t="s">
        <v>977</v>
      </c>
      <c r="M158" s="27" t="str">
        <f xml:space="preserve"> A143</f>
        <v>[Pencil]</v>
      </c>
    </row>
    <row r="159" spans="1:13" s="27" customFormat="1" ht="28.8" hidden="1" customHeight="1" outlineLevel="1">
      <c r="A159" s="27" t="s">
        <v>468</v>
      </c>
      <c r="B159" s="27" t="s">
        <v>543</v>
      </c>
      <c r="C159" s="68">
        <v>1943</v>
      </c>
      <c r="D159" s="27" t="s">
        <v>398</v>
      </c>
      <c r="E159" s="27" t="s">
        <v>398</v>
      </c>
      <c r="F159" s="41" t="s">
        <v>398</v>
      </c>
      <c r="G159" s="33" t="s">
        <v>552</v>
      </c>
      <c r="H159" s="27" t="s">
        <v>537</v>
      </c>
      <c r="I159"/>
      <c r="J159" s="28" t="s">
        <v>538</v>
      </c>
      <c r="K159" s="28" t="s">
        <v>617</v>
      </c>
      <c r="L159" s="144" t="s">
        <v>977</v>
      </c>
      <c r="M159" s="27" t="str">
        <f xml:space="preserve"> A143</f>
        <v>[Pencil]</v>
      </c>
    </row>
    <row r="160" spans="1:13">
      <c r="A160" s="6"/>
      <c r="B160" s="6"/>
      <c r="H160" s="123" t="str">
        <f xml:space="preserve"> $AC$1</f>
        <v>XXX</v>
      </c>
      <c r="L160" s="144" t="s">
        <v>398</v>
      </c>
    </row>
    <row r="161" spans="1:13" s="23" customFormat="1" ht="18" collapsed="1">
      <c r="A161" s="38" t="s">
        <v>602</v>
      </c>
      <c r="B161" s="75" t="s">
        <v>426</v>
      </c>
      <c r="H161" s="123" t="str">
        <f xml:space="preserve"> $AC$1</f>
        <v>XXX</v>
      </c>
      <c r="L161" s="144" t="s">
        <v>398</v>
      </c>
      <c r="M161" s="142"/>
    </row>
    <row r="162" spans="1:13" ht="15.6" hidden="1" outlineLevel="1">
      <c r="A162" s="210" t="s">
        <v>603</v>
      </c>
      <c r="B162" s="210"/>
      <c r="H162" s="123" t="str">
        <f xml:space="preserve"> $AC$1</f>
        <v>XXX</v>
      </c>
      <c r="L162" s="144" t="s">
        <v>398</v>
      </c>
    </row>
    <row r="163" spans="1:13" hidden="1" outlineLevel="1">
      <c r="A163" t="s">
        <v>398</v>
      </c>
      <c r="B163" s="27" t="s">
        <v>651</v>
      </c>
      <c r="G163" s="60" t="s">
        <v>628</v>
      </c>
      <c r="H163" s="27" t="s">
        <v>606</v>
      </c>
      <c r="I163" s="87" t="s">
        <v>386</v>
      </c>
      <c r="J163" s="13" t="s">
        <v>568</v>
      </c>
      <c r="K163" s="13" t="s">
        <v>542</v>
      </c>
      <c r="L163" s="144" t="s">
        <v>398</v>
      </c>
      <c r="M163" s="27" t="str">
        <f xml:space="preserve"> A161</f>
        <v>[Vieux Bois]</v>
      </c>
    </row>
    <row r="164" spans="1:13" s="27" customFormat="1" ht="28.8" hidden="1" customHeight="1" outlineLevel="1" collapsed="1">
      <c r="A164" s="68" t="s">
        <v>470</v>
      </c>
      <c r="B164" s="27" t="s">
        <v>546</v>
      </c>
      <c r="C164" s="68">
        <v>1837</v>
      </c>
      <c r="D164" s="27" t="s">
        <v>1061</v>
      </c>
      <c r="E164" s="33" t="s">
        <v>611</v>
      </c>
      <c r="F164" s="41" t="s">
        <v>1062</v>
      </c>
      <c r="G164" s="60" t="s">
        <v>451</v>
      </c>
      <c r="H164" s="157">
        <f xml:space="preserve"> COUNTA(H165:H167) - 1</f>
        <v>2</v>
      </c>
      <c r="I164" s="71"/>
      <c r="J164" s="71"/>
      <c r="K164" s="71"/>
      <c r="L164" s="144" t="s">
        <v>398</v>
      </c>
    </row>
    <row r="165" spans="1:13" s="27" customFormat="1" ht="27.6" hidden="1" outlineLevel="2">
      <c r="A165" s="71"/>
      <c r="B165" s="27" t="s">
        <v>610</v>
      </c>
      <c r="C165" s="71"/>
      <c r="D165" s="71"/>
      <c r="E165" s="71"/>
      <c r="F165" s="71"/>
      <c r="G165" s="71"/>
      <c r="H165" s="27" t="s">
        <v>604</v>
      </c>
      <c r="I165" s="60" t="s">
        <v>609</v>
      </c>
      <c r="J165" s="28" t="s">
        <v>570</v>
      </c>
      <c r="K165" s="28" t="s">
        <v>569</v>
      </c>
      <c r="L165" s="144" t="s">
        <v>977</v>
      </c>
      <c r="M165" s="27" t="str">
        <f xml:space="preserve"> A161</f>
        <v>[Vieux Bois]</v>
      </c>
    </row>
    <row r="166" spans="1:13" s="27" customFormat="1" ht="28.8" hidden="1" customHeight="1" outlineLevel="2">
      <c r="A166" s="71"/>
      <c r="C166" s="71"/>
      <c r="D166" s="71"/>
      <c r="E166" s="71"/>
      <c r="F166" s="71"/>
      <c r="G166" s="71"/>
      <c r="H166" s="27" t="s">
        <v>594</v>
      </c>
      <c r="I166" s="44" t="s">
        <v>747</v>
      </c>
      <c r="J166" s="87" t="s">
        <v>742</v>
      </c>
      <c r="K166" s="28" t="s">
        <v>593</v>
      </c>
      <c r="L166" s="144" t="s">
        <v>978</v>
      </c>
      <c r="M166" s="27" t="str">
        <f xml:space="preserve"> A161</f>
        <v>[Vieux Bois]</v>
      </c>
    </row>
    <row r="167" spans="1:13" ht="28.8" hidden="1" customHeight="1" outlineLevel="1" collapsed="1">
      <c r="A167" s="68" t="s">
        <v>470</v>
      </c>
      <c r="B167" s="27" t="s">
        <v>549</v>
      </c>
      <c r="C167" s="68">
        <v>1839</v>
      </c>
      <c r="D167" s="27" t="s">
        <v>1061</v>
      </c>
      <c r="E167" s="33" t="s">
        <v>624</v>
      </c>
      <c r="G167" s="33" t="s">
        <v>612</v>
      </c>
      <c r="H167" s="157">
        <f xml:space="preserve"> COUNTA(H168:H170) - 1</f>
        <v>2</v>
      </c>
      <c r="I167" s="71"/>
      <c r="J167" s="71"/>
      <c r="K167" s="71"/>
      <c r="L167" s="144" t="s">
        <v>398</v>
      </c>
    </row>
    <row r="168" spans="1:13" s="27" customFormat="1" ht="27.6" hidden="1" outlineLevel="2">
      <c r="A168" s="71"/>
      <c r="B168" s="71"/>
      <c r="C168" s="71"/>
      <c r="D168" s="71"/>
      <c r="E168" s="71"/>
      <c r="F168" s="71"/>
      <c r="G168" s="71"/>
      <c r="H168" s="27" t="s">
        <v>605</v>
      </c>
      <c r="I168" s="60" t="s">
        <v>555</v>
      </c>
      <c r="J168" s="28" t="s">
        <v>571</v>
      </c>
      <c r="K168" s="28" t="s">
        <v>551</v>
      </c>
      <c r="L168" s="144" t="s">
        <v>977</v>
      </c>
      <c r="M168" s="27" t="str">
        <f xml:space="preserve"> A161</f>
        <v>[Vieux Bois]</v>
      </c>
    </row>
    <row r="169" spans="1:13" s="27" customFormat="1" ht="28.8" hidden="1" customHeight="1" outlineLevel="2">
      <c r="A169" s="71"/>
      <c r="B169" s="71"/>
      <c r="C169" s="71"/>
      <c r="D169" s="71"/>
      <c r="E169" s="71"/>
      <c r="F169" s="71"/>
      <c r="G169" s="71"/>
      <c r="H169" s="27" t="s">
        <v>171</v>
      </c>
      <c r="I169" s="33" t="s">
        <v>615</v>
      </c>
      <c r="J169" s="28" t="s">
        <v>614</v>
      </c>
      <c r="K169" s="28" t="s">
        <v>432</v>
      </c>
      <c r="L169" s="144" t="s">
        <v>977</v>
      </c>
      <c r="M169" s="27" t="str">
        <f xml:space="preserve"> A161</f>
        <v>[Vieux Bois]</v>
      </c>
    </row>
    <row r="170" spans="1:13" hidden="1" outlineLevel="1" collapsed="1">
      <c r="A170" t="s">
        <v>262</v>
      </c>
      <c r="B170" s="27" t="s">
        <v>547</v>
      </c>
      <c r="C170" s="50">
        <v>1839</v>
      </c>
      <c r="D170" s="27" t="s">
        <v>1061</v>
      </c>
      <c r="E170" s="42" t="s">
        <v>627</v>
      </c>
      <c r="F170" s="77" t="s">
        <v>1121</v>
      </c>
      <c r="H170" s="158">
        <f xml:space="preserve"> COUNTA(H171:H174) - 1</f>
        <v>3</v>
      </c>
      <c r="I170" s="71"/>
      <c r="J170" s="71"/>
      <c r="K170" s="71"/>
      <c r="L170" s="144" t="s">
        <v>398</v>
      </c>
    </row>
    <row r="171" spans="1:13" s="27" customFormat="1" ht="28.8" hidden="1" customHeight="1" outlineLevel="2">
      <c r="A171" s="113" t="s">
        <v>1679</v>
      </c>
      <c r="B171" s="71"/>
      <c r="C171" s="27" t="s">
        <v>1017</v>
      </c>
      <c r="D171" s="71"/>
      <c r="E171" s="71"/>
      <c r="F171" s="71"/>
      <c r="G171" s="71"/>
      <c r="H171" s="27" t="s">
        <v>838</v>
      </c>
      <c r="I171" s="44" t="s">
        <v>845</v>
      </c>
      <c r="J171" s="28" t="s">
        <v>840</v>
      </c>
      <c r="K171" s="28" t="s">
        <v>839</v>
      </c>
      <c r="L171" s="144" t="s">
        <v>978</v>
      </c>
      <c r="M171" s="27" t="str">
        <f xml:space="preserve"> A161</f>
        <v>[Vieux Bois]</v>
      </c>
    </row>
    <row r="172" spans="1:13" s="27" customFormat="1" ht="28.8" hidden="1" outlineLevel="2">
      <c r="A172" s="113" t="s">
        <v>1680</v>
      </c>
      <c r="B172" s="71"/>
      <c r="C172" s="27" t="s">
        <v>1017</v>
      </c>
      <c r="D172" s="71"/>
      <c r="E172" s="71"/>
      <c r="F172" s="71"/>
      <c r="G172" s="71"/>
      <c r="H172" s="27" t="s">
        <v>607</v>
      </c>
      <c r="I172" s="60" t="s">
        <v>626</v>
      </c>
      <c r="J172" s="28" t="s">
        <v>572</v>
      </c>
      <c r="K172" s="28" t="s">
        <v>539</v>
      </c>
      <c r="L172" s="144" t="s">
        <v>978</v>
      </c>
      <c r="M172" s="27" t="str">
        <f xml:space="preserve"> A161</f>
        <v>[Vieux Bois]</v>
      </c>
    </row>
    <row r="173" spans="1:13" s="27" customFormat="1" ht="28.8" hidden="1" customHeight="1" outlineLevel="2">
      <c r="A173" s="113" t="s">
        <v>1679</v>
      </c>
      <c r="B173" s="71"/>
      <c r="C173" s="27" t="s">
        <v>1017</v>
      </c>
      <c r="D173" s="71"/>
      <c r="E173" s="71"/>
      <c r="F173" s="71"/>
      <c r="G173" s="71"/>
      <c r="H173" s="27" t="s">
        <v>930</v>
      </c>
      <c r="I173" s="60" t="s">
        <v>860</v>
      </c>
      <c r="J173" s="28" t="s">
        <v>844</v>
      </c>
      <c r="K173" s="28" t="s">
        <v>843</v>
      </c>
      <c r="L173" s="144" t="s">
        <v>977</v>
      </c>
      <c r="M173" s="27" t="str">
        <f xml:space="preserve"> A161</f>
        <v>[Vieux Bois]</v>
      </c>
    </row>
    <row r="174" spans="1:13" s="27" customFormat="1" ht="28.8" hidden="1" customHeight="1" outlineLevel="1" collapsed="1">
      <c r="A174" s="68" t="s">
        <v>463</v>
      </c>
      <c r="B174" s="68" t="s">
        <v>548</v>
      </c>
      <c r="C174" s="68">
        <v>1846</v>
      </c>
      <c r="D174"/>
      <c r="E174"/>
      <c r="F174"/>
      <c r="G174"/>
      <c r="H174" s="157">
        <v>0</v>
      </c>
      <c r="I174" s="71"/>
      <c r="J174" s="71"/>
      <c r="K174"/>
      <c r="L174" s="144" t="s">
        <v>398</v>
      </c>
    </row>
    <row r="175" spans="1:13" ht="28.8" hidden="1" customHeight="1" outlineLevel="2">
      <c r="A175" s="71"/>
      <c r="B175" s="71"/>
      <c r="C175" s="71"/>
      <c r="D175" s="71"/>
      <c r="E175" s="71"/>
      <c r="F175" s="71"/>
      <c r="G175" s="71"/>
      <c r="H175" s="124" t="str">
        <f xml:space="preserve"> $AC$1</f>
        <v>XXX</v>
      </c>
      <c r="I175" s="71"/>
      <c r="J175" s="71"/>
      <c r="K175" s="71"/>
      <c r="L175" s="144" t="s">
        <v>398</v>
      </c>
      <c r="M175" s="27" t="str">
        <f xml:space="preserve"> A161</f>
        <v>[Vieux Bois]</v>
      </c>
    </row>
    <row r="176" spans="1:13" s="27" customFormat="1" ht="28.8" hidden="1" customHeight="1" outlineLevel="1" collapsed="1">
      <c r="A176" s="68" t="s">
        <v>318</v>
      </c>
      <c r="B176" s="68" t="s">
        <v>550</v>
      </c>
      <c r="C176" s="68" t="s">
        <v>560</v>
      </c>
      <c r="D176" s="41" t="s">
        <v>1008</v>
      </c>
      <c r="E176" s="88" t="s">
        <v>629</v>
      </c>
      <c r="F176" s="71"/>
      <c r="G176" s="33" t="s">
        <v>1009</v>
      </c>
      <c r="H176" s="157">
        <f xml:space="preserve"> COUNTA(H177:H182) - 1</f>
        <v>5</v>
      </c>
      <c r="L176" s="144" t="s">
        <v>398</v>
      </c>
    </row>
    <row r="177" spans="1:13" s="27" customFormat="1" ht="28.2" hidden="1" customHeight="1" outlineLevel="2">
      <c r="A177" s="113" t="s">
        <v>1681</v>
      </c>
      <c r="B177" s="71"/>
      <c r="C177" s="51" t="s">
        <v>561</v>
      </c>
      <c r="D177" s="88" t="s">
        <v>1013</v>
      </c>
      <c r="E177" s="71"/>
      <c r="F177" s="27" t="s">
        <v>630</v>
      </c>
      <c r="G177" s="33" t="s">
        <v>1066</v>
      </c>
      <c r="H177" s="32" t="s">
        <v>310</v>
      </c>
      <c r="I177" s="26"/>
      <c r="J177" s="30" t="s">
        <v>398</v>
      </c>
      <c r="K177" s="28" t="s">
        <v>316</v>
      </c>
      <c r="L177" s="144" t="s">
        <v>977</v>
      </c>
      <c r="M177" s="27" t="str">
        <f xml:space="preserve"> A161</f>
        <v>[Vieux Bois]</v>
      </c>
    </row>
    <row r="178" spans="1:13" s="27" customFormat="1" ht="28.2" hidden="1" customHeight="1" outlineLevel="2">
      <c r="A178" s="68" t="s">
        <v>470</v>
      </c>
      <c r="B178" s="71"/>
      <c r="C178" s="51" t="s">
        <v>559</v>
      </c>
      <c r="D178" s="71"/>
      <c r="E178" s="71"/>
      <c r="F178" s="52" t="s">
        <v>339</v>
      </c>
      <c r="G178" s="71"/>
      <c r="H178" s="32" t="s">
        <v>508</v>
      </c>
      <c r="I178" s="26" t="s">
        <v>1012</v>
      </c>
      <c r="J178" s="28" t="s">
        <v>509</v>
      </c>
      <c r="K178" s="28" t="s">
        <v>625</v>
      </c>
      <c r="L178" s="144" t="s">
        <v>978</v>
      </c>
      <c r="M178" s="27" t="str">
        <f xml:space="preserve"> A161</f>
        <v>[Vieux Bois]</v>
      </c>
    </row>
    <row r="179" spans="1:13" s="27" customFormat="1" ht="28.8" hidden="1" customHeight="1" outlineLevel="2">
      <c r="A179" s="68" t="s">
        <v>470</v>
      </c>
      <c r="B179" s="71"/>
      <c r="C179" s="51" t="s">
        <v>559</v>
      </c>
      <c r="D179" s="71"/>
      <c r="E179" s="71"/>
      <c r="F179" s="52" t="s">
        <v>339</v>
      </c>
      <c r="G179" s="71"/>
      <c r="H179" s="32" t="s">
        <v>1063</v>
      </c>
      <c r="I179" s="26" t="s">
        <v>618</v>
      </c>
      <c r="J179" s="28" t="s">
        <v>1064</v>
      </c>
      <c r="K179" s="28" t="s">
        <v>1065</v>
      </c>
      <c r="L179" s="144" t="s">
        <v>977</v>
      </c>
      <c r="M179" s="27" t="str">
        <f xml:space="preserve"> A161</f>
        <v>[Vieux Bois]</v>
      </c>
    </row>
    <row r="180" spans="1:13" s="27" customFormat="1" ht="28.8" hidden="1" customHeight="1" outlineLevel="2">
      <c r="A180" s="68" t="s">
        <v>470</v>
      </c>
      <c r="B180" s="71"/>
      <c r="C180" s="51" t="s">
        <v>1011</v>
      </c>
      <c r="D180" s="71"/>
      <c r="E180" s="71"/>
      <c r="F180" s="27" t="s">
        <v>1010</v>
      </c>
      <c r="G180" s="71"/>
      <c r="H180" s="32" t="s">
        <v>1014</v>
      </c>
      <c r="I180" s="33" t="s">
        <v>953</v>
      </c>
      <c r="J180" s="26" t="s">
        <v>631</v>
      </c>
      <c r="K180" s="28" t="s">
        <v>1015</v>
      </c>
      <c r="L180" s="144" t="s">
        <v>977</v>
      </c>
      <c r="M180" s="27" t="str">
        <f xml:space="preserve"> A161</f>
        <v>[Vieux Bois]</v>
      </c>
    </row>
    <row r="181" spans="1:13" s="27" customFormat="1" ht="28.8" hidden="1" customHeight="1" outlineLevel="2">
      <c r="A181" s="68" t="s">
        <v>470</v>
      </c>
      <c r="B181" s="71"/>
      <c r="C181" s="51" t="s">
        <v>559</v>
      </c>
      <c r="D181" s="71"/>
      <c r="E181" s="71"/>
      <c r="F181" s="52" t="s">
        <v>339</v>
      </c>
      <c r="G181" s="71"/>
      <c r="H181" s="32" t="s">
        <v>1003</v>
      </c>
      <c r="I181" s="26" t="s">
        <v>618</v>
      </c>
      <c r="J181" s="28" t="s">
        <v>1001</v>
      </c>
      <c r="K181" s="28" t="s">
        <v>1002</v>
      </c>
      <c r="L181" s="144" t="s">
        <v>977</v>
      </c>
      <c r="M181" s="27" t="str">
        <f xml:space="preserve"> A161</f>
        <v>[Vieux Bois]</v>
      </c>
    </row>
    <row r="182" spans="1:13" s="27" customFormat="1" ht="28.8" hidden="1" customHeight="1" outlineLevel="1">
      <c r="A182" s="27" t="s">
        <v>468</v>
      </c>
      <c r="B182" s="27" t="s">
        <v>549</v>
      </c>
      <c r="C182" s="68">
        <v>1943</v>
      </c>
      <c r="D182" s="27" t="s">
        <v>398</v>
      </c>
      <c r="E182" s="27" t="s">
        <v>398</v>
      </c>
      <c r="F182" s="41" t="s">
        <v>398</v>
      </c>
      <c r="G182" s="33" t="s">
        <v>541</v>
      </c>
      <c r="H182" s="27" t="s">
        <v>540</v>
      </c>
      <c r="I182"/>
      <c r="J182" s="28" t="s">
        <v>567</v>
      </c>
      <c r="K182" s="28" t="s">
        <v>617</v>
      </c>
      <c r="L182" s="144" t="s">
        <v>977</v>
      </c>
      <c r="M182" s="27" t="str">
        <f xml:space="preserve"> A161</f>
        <v>[Vieux Bois]</v>
      </c>
    </row>
    <row r="183" spans="1:13">
      <c r="A183" s="6"/>
      <c r="B183" s="6"/>
      <c r="H183" s="123" t="str">
        <f xml:space="preserve"> $AC$1</f>
        <v>XXX</v>
      </c>
    </row>
    <row r="184" spans="1:13">
      <c r="H184" s="123" t="str">
        <f xml:space="preserve"> $AC$1</f>
        <v>XXX</v>
      </c>
    </row>
    <row r="185" spans="1:13" s="27" customFormat="1" ht="21" customHeight="1" collapsed="1">
      <c r="A185" s="91" t="s">
        <v>158</v>
      </c>
      <c r="B185" s="75" t="s">
        <v>592</v>
      </c>
      <c r="H185" s="123" t="str">
        <f xml:space="preserve"> $AC$1</f>
        <v>XXX</v>
      </c>
    </row>
    <row r="186" spans="1:13" s="27" customFormat="1" ht="28.8" hidden="1" customHeight="1" outlineLevel="1">
      <c r="A186" s="27" t="s">
        <v>468</v>
      </c>
      <c r="C186" s="68">
        <v>1944</v>
      </c>
      <c r="D186" s="27" t="s">
        <v>398</v>
      </c>
      <c r="E186" s="27" t="s">
        <v>398</v>
      </c>
      <c r="F186" s="41" t="s">
        <v>398</v>
      </c>
      <c r="G186" s="33" t="s">
        <v>576</v>
      </c>
      <c r="H186" s="27" t="s">
        <v>577</v>
      </c>
      <c r="I186" s="62" t="s">
        <v>340</v>
      </c>
      <c r="J186" s="28" t="s">
        <v>575</v>
      </c>
      <c r="K186" s="28" t="s">
        <v>466</v>
      </c>
    </row>
    <row r="187" spans="1:13" ht="18" hidden="1" outlineLevel="1" collapsed="1">
      <c r="A187" s="25" t="s">
        <v>165</v>
      </c>
      <c r="B187" s="75" t="s">
        <v>584</v>
      </c>
      <c r="C187" s="71"/>
      <c r="D187" s="71"/>
      <c r="E187" s="71"/>
      <c r="F187" s="71"/>
      <c r="H187" s="124" t="str">
        <f xml:space="preserve"> $AC$1</f>
        <v>XXX</v>
      </c>
    </row>
    <row r="188" spans="1:13" s="27" customFormat="1" ht="28.8" hidden="1" customHeight="1" outlineLevel="2">
      <c r="A188" s="211" t="s">
        <v>48</v>
      </c>
      <c r="B188" s="27" t="s">
        <v>588</v>
      </c>
      <c r="C188" s="71"/>
      <c r="D188" s="71"/>
      <c r="E188" s="71"/>
      <c r="F188" s="71"/>
      <c r="G188" s="62" t="s">
        <v>582</v>
      </c>
      <c r="H188" s="27" t="s">
        <v>595</v>
      </c>
      <c r="I188" s="27" t="s">
        <v>398</v>
      </c>
      <c r="J188" s="31" t="s">
        <v>578</v>
      </c>
      <c r="K188" s="71"/>
    </row>
    <row r="189" spans="1:13" hidden="1" outlineLevel="1">
      <c r="H189" s="123" t="str">
        <f xml:space="preserve"> $AC$1</f>
        <v>XXX</v>
      </c>
    </row>
    <row r="190" spans="1:13" ht="18" hidden="1" outlineLevel="1" collapsed="1">
      <c r="A190" s="25" t="s">
        <v>166</v>
      </c>
      <c r="B190" s="75" t="s">
        <v>583</v>
      </c>
      <c r="C190" s="71"/>
      <c r="D190" s="71"/>
      <c r="E190" s="71"/>
      <c r="F190" s="71"/>
      <c r="G190" s="71"/>
      <c r="H190" s="124" t="str">
        <f xml:space="preserve"> $AC$1</f>
        <v>XXX</v>
      </c>
      <c r="I190" s="71"/>
      <c r="J190" s="71"/>
    </row>
    <row r="191" spans="1:13" s="27" customFormat="1" ht="28.8" hidden="1" customHeight="1" outlineLevel="2">
      <c r="A191" s="211" t="s">
        <v>587</v>
      </c>
      <c r="B191" s="27" t="s">
        <v>586</v>
      </c>
      <c r="C191" s="71"/>
      <c r="D191" s="71"/>
      <c r="E191" s="71"/>
      <c r="F191" s="71"/>
      <c r="G191" s="62" t="s">
        <v>580</v>
      </c>
      <c r="H191" s="27" t="s">
        <v>595</v>
      </c>
      <c r="I191" s="27" t="s">
        <v>398</v>
      </c>
      <c r="J191" s="31" t="s">
        <v>579</v>
      </c>
      <c r="K191" s="71"/>
    </row>
    <row r="192" spans="1:13" hidden="1" outlineLevel="1">
      <c r="A192" s="6"/>
      <c r="B192" s="6"/>
      <c r="H192" s="123" t="str">
        <f xml:space="preserve"> $AC$1</f>
        <v>XXX</v>
      </c>
    </row>
    <row r="193" spans="1:13" ht="18" hidden="1" outlineLevel="1" collapsed="1">
      <c r="A193" s="25" t="s">
        <v>167</v>
      </c>
      <c r="B193" s="75" t="s">
        <v>585</v>
      </c>
      <c r="C193" s="71"/>
      <c r="D193" s="71"/>
      <c r="E193" s="71"/>
      <c r="F193" s="71"/>
      <c r="G193" s="71"/>
      <c r="H193" s="124" t="str">
        <f xml:space="preserve"> $AC$1</f>
        <v>XXX</v>
      </c>
      <c r="I193" s="71"/>
      <c r="J193" s="71"/>
    </row>
    <row r="194" spans="1:13" s="27" customFormat="1" ht="28.8" hidden="1" customHeight="1" outlineLevel="2">
      <c r="A194" s="211" t="s">
        <v>591</v>
      </c>
      <c r="B194" s="27" t="s">
        <v>589</v>
      </c>
      <c r="C194" s="71"/>
      <c r="D194" s="71"/>
      <c r="E194" s="71"/>
      <c r="F194" s="71"/>
      <c r="G194" s="62" t="s">
        <v>581</v>
      </c>
      <c r="H194" s="27" t="s">
        <v>590</v>
      </c>
      <c r="I194" s="27" t="s">
        <v>398</v>
      </c>
      <c r="J194" s="31" t="s">
        <v>574</v>
      </c>
      <c r="K194" s="71"/>
    </row>
    <row r="195" spans="1:13">
      <c r="A195" s="22"/>
      <c r="B195" s="22"/>
      <c r="H195" s="123" t="str">
        <f xml:space="preserve"> $AC$1</f>
        <v>XXX</v>
      </c>
    </row>
    <row r="197" spans="1:13" s="22" customFormat="1" ht="14.4" customHeight="1">
      <c r="A197" s="119" t="s">
        <v>869</v>
      </c>
      <c r="B197" s="137">
        <f xml:space="preserve"> COUNTIF(H3:H183, "*:*")</f>
        <v>95</v>
      </c>
      <c r="C197" s="119" t="s">
        <v>943</v>
      </c>
      <c r="D197" s="138">
        <f xml:space="preserve"> COUNTIF(J3:J183, "*books.google*")</f>
        <v>40</v>
      </c>
      <c r="E197" s="116" t="str">
        <f xml:space="preserve"> "( = " &amp; TRUNC(D197/B197*100) &amp; " % )"</f>
        <v>( = 42 % )</v>
      </c>
      <c r="L197" s="27"/>
      <c r="M197" s="27"/>
    </row>
    <row r="198" spans="1:13">
      <c r="A198" s="120" t="s">
        <v>870</v>
      </c>
      <c r="C198" s="108" t="s">
        <v>980</v>
      </c>
      <c r="D198" s="145">
        <f xml:space="preserve"> COUNTIF(L3:L183, "Y")</f>
        <v>50</v>
      </c>
      <c r="E198" s="116" t="str">
        <f xml:space="preserve"> "( = " &amp; TRUNC(D198/B197*100) &amp; " % )"</f>
        <v>( = 52 % )</v>
      </c>
    </row>
  </sheetData>
  <autoFilter ref="A1:K194" xr:uid="{1A110714-C3B5-4354-882F-3833F91B9EB3}"/>
  <conditionalFormatting sqref="H1:H1048576">
    <cfRule type="expression" dxfId="5" priority="2" stopIfTrue="1">
      <formula xml:space="preserve"> $H1=0</formula>
    </cfRule>
    <cfRule type="expression" dxfId="4" priority="5">
      <formula xml:space="preserve"> AND(ISNUMBER(H1), H1 &gt; 1)</formula>
    </cfRule>
  </conditionalFormatting>
  <conditionalFormatting sqref="L2:L182">
    <cfRule type="expression" dxfId="3" priority="1">
      <formula xml:space="preserve"> $L2 &lt;&gt; "Y"</formula>
    </cfRule>
  </conditionalFormatting>
  <dataValidations count="1">
    <dataValidation type="list" allowBlank="1" showInputMessage="1" showErrorMessage="1" sqref="L2:L182" xr:uid="{761AC9C9-3CFB-46FC-9D93-C69DFAB2F07E}">
      <formula1>$Z$1:$AB$1</formula1>
    </dataValidation>
  </dataValidations>
  <pageMargins left="0.7" right="0.7" top="0.75" bottom="0.75" header="0.3" footer="0.3"/>
  <pageSetup paperSize="9" orientation="portrait" horizontalDpi="1200" verticalDpi="1200" r:id="rId1"/>
  <ignoredErrors>
    <ignoredError sqref="G78" twoDigitTextYear="1"/>
  </ignoredErrors>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E0392-8263-4D12-AC24-C6C32EA8911E}">
  <sheetPr>
    <tabColor rgb="FFFF0000"/>
    <outlinePr summaryBelow="0" summaryRight="0"/>
  </sheetPr>
  <dimension ref="A1:T152"/>
  <sheetViews>
    <sheetView zoomScale="110" zoomScaleNormal="110" workbookViewId="0">
      <pane ySplit="1" topLeftCell="A2" activePane="bottomLeft" state="frozen"/>
      <selection pane="bottomLeft"/>
    </sheetView>
  </sheetViews>
  <sheetFormatPr defaultRowHeight="14.4" outlineLevelRow="3" outlineLevelCol="1"/>
  <cols>
    <col min="1" max="1" width="34.6640625" customWidth="1"/>
    <col min="2" max="2" width="11.33203125" customWidth="1" outlineLevel="1"/>
    <col min="3" max="4" width="13" customWidth="1"/>
    <col min="5" max="6" width="21.88671875" customWidth="1" outlineLevel="1"/>
    <col min="7" max="7" width="27.5546875" customWidth="1"/>
    <col min="8" max="8" width="28.109375" customWidth="1"/>
    <col min="9" max="9" width="29.77734375" customWidth="1"/>
    <col min="10" max="10" width="81.6640625" customWidth="1"/>
    <col min="11" max="11" width="50" bestFit="1" customWidth="1"/>
    <col min="12" max="12" width="20.44140625" customWidth="1" outlineLevel="1"/>
    <col min="13" max="13" width="8.88671875" outlineLevel="1"/>
  </cols>
  <sheetData>
    <row r="1" spans="1:13" ht="28.8" customHeight="1">
      <c r="A1" s="16"/>
      <c r="B1" s="164" t="s">
        <v>373</v>
      </c>
      <c r="C1" s="79" t="s">
        <v>1130</v>
      </c>
      <c r="D1" s="79" t="s">
        <v>336</v>
      </c>
      <c r="E1" s="57" t="s">
        <v>481</v>
      </c>
      <c r="F1" s="57" t="s">
        <v>341</v>
      </c>
      <c r="G1" s="57" t="s">
        <v>182</v>
      </c>
      <c r="H1" s="24" t="s">
        <v>848</v>
      </c>
      <c r="I1" s="24" t="s">
        <v>214</v>
      </c>
      <c r="J1" s="24" t="s">
        <v>215</v>
      </c>
      <c r="K1" s="24" t="s">
        <v>216</v>
      </c>
      <c r="L1" s="141" t="s">
        <v>979</v>
      </c>
      <c r="M1" s="23" t="s">
        <v>974</v>
      </c>
    </row>
    <row r="2" spans="1:13" ht="28.8">
      <c r="A2" s="12" t="s">
        <v>203</v>
      </c>
      <c r="H2" s="112" t="str">
        <f xml:space="preserve"> Albums!$AC$1</f>
        <v>XXX</v>
      </c>
    </row>
    <row r="3" spans="1:13" outlineLevel="1">
      <c r="H3" s="112" t="str">
        <f xml:space="preserve"> Albums!$AC$1</f>
        <v>XXX</v>
      </c>
    </row>
    <row r="4" spans="1:13" ht="18" outlineLevel="1">
      <c r="A4" s="162" t="s">
        <v>640</v>
      </c>
      <c r="B4" s="75">
        <v>23</v>
      </c>
      <c r="H4" s="112" t="str">
        <f xml:space="preserve"> Albums!$AC$1</f>
        <v>XXX</v>
      </c>
    </row>
    <row r="5" spans="1:13" s="22" customFormat="1" ht="18" outlineLevel="1">
      <c r="A5" s="92" t="s">
        <v>1641</v>
      </c>
      <c r="B5" s="75" t="s">
        <v>1643</v>
      </c>
      <c r="C5" s="213" t="s">
        <v>1688</v>
      </c>
      <c r="H5" s="204"/>
      <c r="J5"/>
    </row>
    <row r="6" spans="1:13" s="22" customFormat="1" ht="18" customHeight="1" outlineLevel="1" collapsed="1">
      <c r="A6" s="163" t="s">
        <v>518</v>
      </c>
      <c r="C6" s="14"/>
      <c r="H6" s="166">
        <f xml:space="preserve"> COUNTA(H7:H10) - 2</f>
        <v>2</v>
      </c>
      <c r="J6" s="170" t="s">
        <v>1721</v>
      </c>
    </row>
    <row r="7" spans="1:13" ht="28.8" hidden="1" customHeight="1" outlineLevel="2">
      <c r="A7" s="27" t="s">
        <v>1641</v>
      </c>
      <c r="B7" s="27" t="s">
        <v>1709</v>
      </c>
      <c r="C7" s="52" t="s">
        <v>1710</v>
      </c>
      <c r="D7" s="113" t="s">
        <v>1708</v>
      </c>
      <c r="E7" s="71"/>
      <c r="F7" s="26" t="s">
        <v>1712</v>
      </c>
      <c r="G7" s="71"/>
      <c r="H7" s="167" t="str">
        <f xml:space="preserve"> Albums!$AC$1</f>
        <v>XXX</v>
      </c>
      <c r="I7" s="71"/>
      <c r="J7" s="71"/>
      <c r="K7" s="71"/>
      <c r="L7" s="71"/>
      <c r="M7" s="71"/>
    </row>
    <row r="8" spans="1:13" s="27" customFormat="1" ht="28.8" hidden="1" customHeight="1" outlineLevel="2">
      <c r="A8" s="71"/>
      <c r="B8" s="71"/>
      <c r="C8" s="71"/>
      <c r="D8" s="71"/>
      <c r="E8" s="41" t="s">
        <v>1711</v>
      </c>
      <c r="F8" s="71"/>
      <c r="G8" s="71"/>
      <c r="H8" s="27" t="s">
        <v>1717</v>
      </c>
      <c r="I8" s="60" t="s">
        <v>436</v>
      </c>
      <c r="J8" s="87" t="s">
        <v>1726</v>
      </c>
      <c r="K8" s="28" t="s">
        <v>1718</v>
      </c>
      <c r="L8" s="27" t="s">
        <v>978</v>
      </c>
      <c r="M8" s="27" t="str">
        <f xml:space="preserve"> A4</f>
        <v>[Nouvelles genevoises]</v>
      </c>
    </row>
    <row r="9" spans="1:13" s="27" customFormat="1" ht="28.8" hidden="1" customHeight="1" outlineLevel="2">
      <c r="A9" s="71"/>
      <c r="B9" s="71"/>
      <c r="C9" s="71"/>
      <c r="D9" s="71"/>
      <c r="E9" s="41" t="s">
        <v>1711</v>
      </c>
      <c r="F9" s="71"/>
      <c r="G9" s="71"/>
      <c r="H9" s="27" t="s">
        <v>1713</v>
      </c>
      <c r="I9" s="60" t="s">
        <v>436</v>
      </c>
      <c r="J9" s="28" t="s">
        <v>1714</v>
      </c>
      <c r="K9" s="28" t="s">
        <v>1715</v>
      </c>
      <c r="L9" s="27" t="s">
        <v>978</v>
      </c>
      <c r="M9" s="27" t="str">
        <f xml:space="preserve"> A4</f>
        <v>[Nouvelles genevoises]</v>
      </c>
    </row>
    <row r="10" spans="1:13" s="22" customFormat="1" ht="18" customHeight="1" outlineLevel="1" collapsed="1">
      <c r="A10" s="163" t="s">
        <v>1246</v>
      </c>
      <c r="C10" s="14"/>
      <c r="H10" s="166">
        <f xml:space="preserve"> COUNTA(H11:H14) - 2</f>
        <v>2</v>
      </c>
      <c r="J10" s="170" t="s">
        <v>1721</v>
      </c>
    </row>
    <row r="11" spans="1:13" ht="28.8" hidden="1" customHeight="1" outlineLevel="2">
      <c r="A11" s="27" t="s">
        <v>1641</v>
      </c>
      <c r="B11" s="28" t="s">
        <v>1720</v>
      </c>
      <c r="C11" s="52" t="s">
        <v>1719</v>
      </c>
      <c r="D11" s="113" t="s">
        <v>1708</v>
      </c>
      <c r="E11" s="71"/>
      <c r="F11" s="26" t="s">
        <v>1712</v>
      </c>
      <c r="G11" s="71"/>
      <c r="H11" s="167" t="str">
        <f xml:space="preserve"> Albums!$AC$1</f>
        <v>XXX</v>
      </c>
      <c r="I11" s="71"/>
      <c r="J11" s="71"/>
      <c r="K11" s="71"/>
      <c r="L11" s="71"/>
      <c r="M11" s="71"/>
    </row>
    <row r="12" spans="1:13" s="27" customFormat="1" ht="28.8" hidden="1" customHeight="1" outlineLevel="2">
      <c r="A12" s="71"/>
      <c r="B12" s="71"/>
      <c r="C12" s="71"/>
      <c r="D12" s="71"/>
      <c r="E12" s="41" t="s">
        <v>1711</v>
      </c>
      <c r="F12" s="71"/>
      <c r="G12" s="71"/>
      <c r="H12" s="207" t="s">
        <v>1747</v>
      </c>
      <c r="I12" s="60" t="s">
        <v>436</v>
      </c>
      <c r="J12" s="206" t="s">
        <v>1722</v>
      </c>
      <c r="K12" s="206" t="s">
        <v>1727</v>
      </c>
      <c r="L12" s="27" t="s">
        <v>978</v>
      </c>
      <c r="M12" s="27" t="str">
        <f xml:space="preserve"> A4</f>
        <v>[Nouvelles genevoises]</v>
      </c>
    </row>
    <row r="13" spans="1:13" s="27" customFormat="1" ht="28.8" hidden="1" customHeight="1" outlineLevel="2">
      <c r="A13" s="71"/>
      <c r="B13" s="71"/>
      <c r="C13" s="71"/>
      <c r="D13" s="71"/>
      <c r="E13" s="41" t="s">
        <v>1711</v>
      </c>
      <c r="F13" s="71"/>
      <c r="G13" s="71"/>
      <c r="H13" s="27" t="s">
        <v>1725</v>
      </c>
      <c r="I13" s="60" t="s">
        <v>436</v>
      </c>
      <c r="J13" s="28" t="s">
        <v>1722</v>
      </c>
      <c r="K13" s="28" t="s">
        <v>1727</v>
      </c>
      <c r="L13" s="27" t="s">
        <v>978</v>
      </c>
      <c r="M13" s="27" t="str">
        <f xml:space="preserve"> A4</f>
        <v>[Nouvelles genevoises]</v>
      </c>
    </row>
    <row r="14" spans="1:13" ht="18" outlineLevel="1">
      <c r="A14" s="203" t="s">
        <v>1642</v>
      </c>
      <c r="B14" s="75" t="s">
        <v>1644</v>
      </c>
      <c r="H14" s="112" t="str">
        <f xml:space="preserve"> Albums!$AC$1</f>
        <v>XXX</v>
      </c>
    </row>
    <row r="15" spans="1:13" s="22" customFormat="1" ht="18" customHeight="1" outlineLevel="1" collapsed="1">
      <c r="A15" s="163" t="s">
        <v>518</v>
      </c>
      <c r="C15" s="14"/>
      <c r="H15" s="166">
        <f xml:space="preserve"> COUNTA(H16:H22) - 2</f>
        <v>5</v>
      </c>
      <c r="J15" s="170" t="s">
        <v>1746</v>
      </c>
    </row>
    <row r="16" spans="1:13" ht="28.8" hidden="1" customHeight="1" outlineLevel="2">
      <c r="A16" s="27" t="s">
        <v>1170</v>
      </c>
      <c r="B16" s="28" t="s">
        <v>1584</v>
      </c>
      <c r="C16" s="52" t="s">
        <v>1583</v>
      </c>
      <c r="D16" s="113" t="s">
        <v>1615</v>
      </c>
      <c r="E16" s="71"/>
      <c r="F16" s="95" t="s">
        <v>1646</v>
      </c>
      <c r="G16" s="33" t="s">
        <v>1613</v>
      </c>
      <c r="H16" s="167" t="str">
        <f xml:space="preserve"> Albums!$AC$1</f>
        <v>XXX</v>
      </c>
      <c r="I16" s="71"/>
      <c r="J16" s="71"/>
      <c r="K16" s="71"/>
      <c r="L16" s="71"/>
      <c r="M16" s="71"/>
    </row>
    <row r="17" spans="1:13" s="27" customFormat="1" ht="28.8" hidden="1" customHeight="1" outlineLevel="2">
      <c r="A17" s="71"/>
      <c r="B17" s="71"/>
      <c r="C17" s="71"/>
      <c r="D17" s="71"/>
      <c r="E17" s="41" t="s">
        <v>1707</v>
      </c>
      <c r="F17" s="71"/>
      <c r="G17" s="71"/>
      <c r="H17" s="27" t="s">
        <v>1587</v>
      </c>
      <c r="I17" s="60" t="s">
        <v>1565</v>
      </c>
      <c r="J17" s="28" t="s">
        <v>1586</v>
      </c>
      <c r="K17" s="28" t="s">
        <v>1585</v>
      </c>
      <c r="L17" s="27" t="s">
        <v>978</v>
      </c>
      <c r="M17" s="27" t="str">
        <f xml:space="preserve"> A4</f>
        <v>[Nouvelles genevoises]</v>
      </c>
    </row>
    <row r="18" spans="1:13" s="27" customFormat="1" ht="28.8" hidden="1" customHeight="1" outlineLevel="2">
      <c r="A18" s="71"/>
      <c r="B18" s="71"/>
      <c r="C18" s="71"/>
      <c r="D18" s="71"/>
      <c r="E18" s="86" t="s">
        <v>1706</v>
      </c>
      <c r="F18" s="71"/>
      <c r="G18" s="71"/>
      <c r="H18" s="27" t="s">
        <v>1627</v>
      </c>
      <c r="I18" s="44" t="s">
        <v>1620</v>
      </c>
      <c r="J18" s="28" t="s">
        <v>1614</v>
      </c>
      <c r="K18" s="28" t="s">
        <v>1628</v>
      </c>
      <c r="L18" s="27" t="s">
        <v>978</v>
      </c>
      <c r="M18" s="27" t="str">
        <f xml:space="preserve"> A4</f>
        <v>[Nouvelles genevoises]</v>
      </c>
    </row>
    <row r="19" spans="1:13" s="27" customFormat="1" ht="27.6" hidden="1" outlineLevel="2">
      <c r="A19" s="28" t="s">
        <v>1589</v>
      </c>
      <c r="B19" s="71"/>
      <c r="C19" s="161" t="s">
        <v>564</v>
      </c>
      <c r="D19" s="71"/>
      <c r="E19" s="41" t="s">
        <v>1705</v>
      </c>
      <c r="F19" s="71"/>
      <c r="G19" s="71"/>
      <c r="H19" s="27" t="s">
        <v>641</v>
      </c>
      <c r="I19" s="60" t="s">
        <v>1647</v>
      </c>
      <c r="J19" s="28" t="s">
        <v>643</v>
      </c>
      <c r="K19" s="28" t="s">
        <v>642</v>
      </c>
      <c r="L19" s="27" t="s">
        <v>978</v>
      </c>
      <c r="M19" s="27" t="str">
        <f xml:space="preserve"> A4</f>
        <v>[Nouvelles genevoises]</v>
      </c>
    </row>
    <row r="20" spans="1:13" s="27" customFormat="1" ht="28.8" hidden="1" outlineLevel="2">
      <c r="A20" s="71"/>
      <c r="B20" s="71"/>
      <c r="C20" s="71"/>
      <c r="D20" s="71"/>
      <c r="E20" s="41" t="s">
        <v>1617</v>
      </c>
      <c r="F20" s="71"/>
      <c r="G20" s="71"/>
      <c r="H20" s="27" t="s">
        <v>1663</v>
      </c>
      <c r="I20" s="60" t="s">
        <v>1662</v>
      </c>
      <c r="J20" s="87" t="s">
        <v>1664</v>
      </c>
      <c r="K20" s="28" t="s">
        <v>1665</v>
      </c>
      <c r="L20" s="27" t="s">
        <v>978</v>
      </c>
      <c r="M20" s="27" t="str">
        <f xml:space="preserve"> A4</f>
        <v>[Nouvelles genevoises]</v>
      </c>
    </row>
    <row r="21" spans="1:13" s="27" customFormat="1" ht="27.6" hidden="1" outlineLevel="2">
      <c r="A21" s="71"/>
      <c r="B21" s="71"/>
      <c r="C21" s="71"/>
      <c r="D21" s="71"/>
      <c r="E21" s="41" t="s">
        <v>1617</v>
      </c>
      <c r="F21" s="71"/>
      <c r="G21" s="71"/>
      <c r="H21" s="27" t="s">
        <v>1669</v>
      </c>
      <c r="I21" s="60" t="s">
        <v>1565</v>
      </c>
      <c r="J21" s="28" t="s">
        <v>1673</v>
      </c>
      <c r="K21" s="28" t="s">
        <v>1672</v>
      </c>
      <c r="L21" s="27" t="s">
        <v>978</v>
      </c>
      <c r="M21" s="27" t="str">
        <f xml:space="preserve"> A4</f>
        <v>[Nouvelles genevoises]</v>
      </c>
    </row>
    <row r="22" spans="1:13" s="22" customFormat="1" ht="18" customHeight="1" outlineLevel="1" collapsed="1">
      <c r="A22" s="163" t="s">
        <v>1246</v>
      </c>
      <c r="C22" s="14"/>
      <c r="H22" s="166">
        <f xml:space="preserve"> COUNTA(H23:H25) - 2</f>
        <v>1</v>
      </c>
      <c r="J22" s="170" t="s">
        <v>1607</v>
      </c>
    </row>
    <row r="23" spans="1:13" ht="28.8" hidden="1" customHeight="1" outlineLevel="2">
      <c r="A23" s="27" t="s">
        <v>1592</v>
      </c>
      <c r="B23" s="28" t="s">
        <v>1610</v>
      </c>
      <c r="C23" s="52" t="s">
        <v>1591</v>
      </c>
      <c r="D23" s="113" t="s">
        <v>1616</v>
      </c>
      <c r="E23" s="71"/>
      <c r="F23" s="27" t="s">
        <v>1597</v>
      </c>
      <c r="G23" s="33" t="s">
        <v>1626</v>
      </c>
      <c r="H23" s="167" t="str">
        <f xml:space="preserve"> Albums!$AC$1</f>
        <v>XXX</v>
      </c>
      <c r="I23" s="71"/>
      <c r="J23" s="71"/>
      <c r="K23" s="71"/>
      <c r="L23" s="71"/>
      <c r="M23" s="71"/>
    </row>
    <row r="24" spans="1:13" s="27" customFormat="1" ht="28.8" hidden="1" customHeight="1" outlineLevel="2">
      <c r="A24" s="71"/>
      <c r="B24" s="71"/>
      <c r="C24" s="71"/>
      <c r="D24" s="71"/>
      <c r="E24" s="41" t="s">
        <v>1588</v>
      </c>
      <c r="F24" s="71"/>
      <c r="G24" s="71"/>
      <c r="H24" s="27" t="s">
        <v>1595</v>
      </c>
      <c r="I24" s="60" t="s">
        <v>1565</v>
      </c>
      <c r="J24" s="28" t="s">
        <v>1593</v>
      </c>
      <c r="K24" s="28" t="s">
        <v>1596</v>
      </c>
      <c r="L24" s="27" t="s">
        <v>978</v>
      </c>
      <c r="M24" s="27" t="str">
        <f xml:space="preserve"> A4</f>
        <v>[Nouvelles genevoises]</v>
      </c>
    </row>
    <row r="25" spans="1:13" s="22" customFormat="1" ht="18" customHeight="1" outlineLevel="1" collapsed="1">
      <c r="A25" s="163" t="s">
        <v>1247</v>
      </c>
      <c r="C25" s="14"/>
      <c r="H25" s="166">
        <f xml:space="preserve"> COUNTA(H26:H30) - 2</f>
        <v>3</v>
      </c>
      <c r="J25" s="170" t="s">
        <v>1607</v>
      </c>
    </row>
    <row r="26" spans="1:13" ht="28.8" hidden="1" customHeight="1" outlineLevel="2">
      <c r="A26" s="27" t="s">
        <v>1500</v>
      </c>
      <c r="B26" s="28" t="s">
        <v>1609</v>
      </c>
      <c r="C26" s="52">
        <v>1851</v>
      </c>
      <c r="D26" s="113" t="s">
        <v>1616</v>
      </c>
      <c r="E26" s="71"/>
      <c r="F26" s="27" t="s">
        <v>1597</v>
      </c>
      <c r="G26" s="33" t="s">
        <v>1608</v>
      </c>
      <c r="H26" s="167" t="str">
        <f xml:space="preserve"> Albums!$AC$1</f>
        <v>XXX</v>
      </c>
      <c r="I26" s="71"/>
      <c r="J26" s="71"/>
      <c r="K26" s="71"/>
      <c r="L26" s="71"/>
      <c r="M26" s="71"/>
    </row>
    <row r="27" spans="1:13" s="27" customFormat="1" ht="28.8" hidden="1" customHeight="1" outlineLevel="2">
      <c r="A27" s="71"/>
      <c r="B27" s="71"/>
      <c r="C27" s="161" t="s">
        <v>563</v>
      </c>
      <c r="D27" s="71"/>
      <c r="E27" s="41" t="s">
        <v>1703</v>
      </c>
      <c r="F27" s="71"/>
      <c r="G27" s="71"/>
      <c r="H27" s="27" t="s">
        <v>1701</v>
      </c>
      <c r="I27" s="44" t="s">
        <v>1702</v>
      </c>
      <c r="J27" s="28" t="s">
        <v>1699</v>
      </c>
      <c r="K27" s="28" t="s">
        <v>1700</v>
      </c>
      <c r="L27" s="214" t="s">
        <v>977</v>
      </c>
      <c r="M27" s="27" t="str">
        <f xml:space="preserve"> A4</f>
        <v>[Nouvelles genevoises]</v>
      </c>
    </row>
    <row r="28" spans="1:13" s="27" customFormat="1" ht="28.8" hidden="1" customHeight="1" outlineLevel="2">
      <c r="A28" s="71"/>
      <c r="B28" s="71"/>
      <c r="C28" s="71"/>
      <c r="D28" s="71"/>
      <c r="E28" s="41" t="s">
        <v>1588</v>
      </c>
      <c r="F28" s="71"/>
      <c r="G28" s="71"/>
      <c r="H28" s="27" t="s">
        <v>1605</v>
      </c>
      <c r="I28" s="44" t="s">
        <v>1636</v>
      </c>
      <c r="J28" s="28" t="s">
        <v>1618</v>
      </c>
      <c r="K28" s="28" t="s">
        <v>1612</v>
      </c>
      <c r="L28" s="27" t="s">
        <v>978</v>
      </c>
      <c r="M28" s="27" t="str">
        <f xml:space="preserve"> A4</f>
        <v>[Nouvelles genevoises]</v>
      </c>
    </row>
    <row r="29" spans="1:13" s="27" customFormat="1" ht="28.8" hidden="1" customHeight="1" outlineLevel="2">
      <c r="A29" s="71"/>
      <c r="B29" s="71"/>
      <c r="C29" s="71"/>
      <c r="D29" s="71"/>
      <c r="E29" s="41" t="s">
        <v>1588</v>
      </c>
      <c r="F29" s="71"/>
      <c r="G29" s="71"/>
      <c r="H29" s="27" t="s">
        <v>1604</v>
      </c>
      <c r="I29" s="44" t="s">
        <v>1637</v>
      </c>
      <c r="J29" s="28" t="s">
        <v>1619</v>
      </c>
      <c r="K29" s="28" t="s">
        <v>1611</v>
      </c>
      <c r="L29" s="27" t="s">
        <v>978</v>
      </c>
      <c r="M29" s="27" t="str">
        <f xml:space="preserve"> A4</f>
        <v>[Nouvelles genevoises]</v>
      </c>
    </row>
    <row r="30" spans="1:13" s="22" customFormat="1" ht="18" customHeight="1" outlineLevel="1" collapsed="1">
      <c r="A30" s="163" t="s">
        <v>1248</v>
      </c>
      <c r="C30" s="14"/>
      <c r="H30" s="166">
        <f xml:space="preserve"> COUNTA(H31:H34) - 2</f>
        <v>2</v>
      </c>
      <c r="J30" s="170" t="s">
        <v>1745</v>
      </c>
    </row>
    <row r="31" spans="1:13" ht="28.8" hidden="1" customHeight="1" outlineLevel="2">
      <c r="A31" s="27" t="s">
        <v>1500</v>
      </c>
      <c r="B31" s="28" t="s">
        <v>1631</v>
      </c>
      <c r="C31" s="117" t="s">
        <v>1630</v>
      </c>
      <c r="D31" s="113" t="s">
        <v>1616</v>
      </c>
      <c r="E31" s="71"/>
      <c r="F31" s="27" t="s">
        <v>1633</v>
      </c>
      <c r="G31" s="33" t="s">
        <v>1632</v>
      </c>
      <c r="H31" s="167" t="str">
        <f xml:space="preserve"> Albums!$AC$1</f>
        <v>XXX</v>
      </c>
      <c r="I31" s="71"/>
      <c r="J31" s="71"/>
      <c r="K31" s="71"/>
      <c r="L31" s="71"/>
      <c r="M31" s="71"/>
    </row>
    <row r="32" spans="1:13" s="27" customFormat="1" ht="28.8" hidden="1" customHeight="1" outlineLevel="2">
      <c r="A32" s="71"/>
      <c r="B32" s="71"/>
      <c r="C32" s="71"/>
      <c r="D32" s="71"/>
      <c r="E32" s="41" t="s">
        <v>1638</v>
      </c>
      <c r="F32" s="71"/>
      <c r="G32" s="71"/>
      <c r="H32" s="27" t="s">
        <v>1639</v>
      </c>
      <c r="I32" s="44" t="s">
        <v>1635</v>
      </c>
      <c r="J32" s="28" t="s">
        <v>1634</v>
      </c>
      <c r="K32" s="28" t="s">
        <v>1640</v>
      </c>
      <c r="L32" s="27" t="s">
        <v>978</v>
      </c>
      <c r="M32" s="27" t="str">
        <f xml:space="preserve"> A4</f>
        <v>[Nouvelles genevoises]</v>
      </c>
    </row>
    <row r="33" spans="1:13" s="27" customFormat="1" ht="28.8" hidden="1" customHeight="1" outlineLevel="2">
      <c r="A33" s="71"/>
      <c r="B33" s="71"/>
      <c r="C33" s="71"/>
      <c r="D33" s="71"/>
      <c r="E33" s="41" t="s">
        <v>1638</v>
      </c>
      <c r="F33" s="71"/>
      <c r="G33" s="71"/>
      <c r="H33" s="27" t="s">
        <v>1649</v>
      </c>
      <c r="I33" s="44" t="s">
        <v>798</v>
      </c>
      <c r="J33" s="28" t="s">
        <v>1650</v>
      </c>
      <c r="K33" s="28" t="s">
        <v>1648</v>
      </c>
      <c r="L33" s="27" t="s">
        <v>978</v>
      </c>
      <c r="M33" s="27" t="str">
        <f xml:space="preserve"> A4</f>
        <v>[Nouvelles genevoises]</v>
      </c>
    </row>
    <row r="34" spans="1:13" s="22" customFormat="1" ht="18" customHeight="1" outlineLevel="1" collapsed="1">
      <c r="A34" s="163" t="s">
        <v>1282</v>
      </c>
      <c r="C34" s="14"/>
      <c r="H34" s="166">
        <f xml:space="preserve"> COUNTA(H35:H38) - 2</f>
        <v>2</v>
      </c>
      <c r="J34" s="170" t="s">
        <v>1745</v>
      </c>
    </row>
    <row r="35" spans="1:13" ht="28.8" hidden="1" customHeight="1" outlineLevel="2">
      <c r="A35" s="27" t="s">
        <v>1500</v>
      </c>
      <c r="B35" s="28" t="s">
        <v>1677</v>
      </c>
      <c r="C35" s="216" t="s">
        <v>1674</v>
      </c>
      <c r="D35" s="113" t="s">
        <v>1616</v>
      </c>
      <c r="E35" s="71"/>
      <c r="F35" s="27" t="s">
        <v>1735</v>
      </c>
      <c r="G35" s="33" t="s">
        <v>1675</v>
      </c>
      <c r="H35" s="167" t="str">
        <f xml:space="preserve"> Albums!$AC$1</f>
        <v>XXX</v>
      </c>
      <c r="I35" s="71"/>
      <c r="J35" s="71"/>
      <c r="K35" s="71"/>
      <c r="L35" s="71"/>
      <c r="M35" s="71"/>
    </row>
    <row r="36" spans="1:13" s="27" customFormat="1" ht="28.8" hidden="1" customHeight="1" outlineLevel="2">
      <c r="A36" s="71"/>
      <c r="B36" s="71"/>
      <c r="C36" s="71"/>
      <c r="D36" s="71"/>
      <c r="E36" s="41" t="s">
        <v>1736</v>
      </c>
      <c r="F36" s="71"/>
      <c r="G36" s="71"/>
      <c r="H36" s="27" t="s">
        <v>1742</v>
      </c>
      <c r="I36" s="44" t="s">
        <v>798</v>
      </c>
      <c r="J36" s="122" t="s">
        <v>1743</v>
      </c>
      <c r="K36" s="28" t="s">
        <v>1744</v>
      </c>
      <c r="L36" s="27" t="s">
        <v>978</v>
      </c>
      <c r="M36" s="27" t="str">
        <f xml:space="preserve"> A4</f>
        <v>[Nouvelles genevoises]</v>
      </c>
    </row>
    <row r="37" spans="1:13" s="22" customFormat="1" ht="18" customHeight="1" outlineLevel="1" collapsed="1">
      <c r="A37" s="163" t="s">
        <v>1249</v>
      </c>
      <c r="C37" s="14"/>
      <c r="H37" s="166">
        <f xml:space="preserve"> COUNTA(H38:H40) - 2</f>
        <v>1</v>
      </c>
      <c r="J37" s="171" t="s">
        <v>1745</v>
      </c>
    </row>
    <row r="38" spans="1:13" ht="28.8" hidden="1" customHeight="1" outlineLevel="2">
      <c r="A38" s="27" t="s">
        <v>1500</v>
      </c>
      <c r="B38" s="28" t="s">
        <v>1676</v>
      </c>
      <c r="C38" s="117" t="s">
        <v>1674</v>
      </c>
      <c r="D38" s="113" t="s">
        <v>1616</v>
      </c>
      <c r="E38" s="71"/>
      <c r="F38" s="27" t="s">
        <v>1686</v>
      </c>
      <c r="G38" s="33" t="s">
        <v>1684</v>
      </c>
      <c r="H38" s="167" t="str">
        <f xml:space="preserve"> Albums!$AC$1</f>
        <v>XXX</v>
      </c>
      <c r="I38" s="71"/>
      <c r="J38" s="71"/>
      <c r="K38" s="71"/>
      <c r="L38" s="71"/>
      <c r="M38" s="71"/>
    </row>
    <row r="39" spans="1:13" s="27" customFormat="1" ht="28.8" hidden="1" customHeight="1" outlineLevel="2">
      <c r="A39" s="71"/>
      <c r="B39" s="212" t="s">
        <v>1692</v>
      </c>
      <c r="C39" s="161" t="s">
        <v>564</v>
      </c>
      <c r="D39" s="71"/>
      <c r="E39" s="41" t="s">
        <v>1687</v>
      </c>
      <c r="F39" s="71"/>
      <c r="G39" s="71"/>
      <c r="H39" s="27" t="s">
        <v>1689</v>
      </c>
      <c r="I39" s="44" t="s">
        <v>1685</v>
      </c>
      <c r="J39" s="28" t="s">
        <v>1691</v>
      </c>
      <c r="K39" s="28" t="s">
        <v>1690</v>
      </c>
      <c r="L39" s="27" t="s">
        <v>977</v>
      </c>
      <c r="M39" s="27" t="str">
        <f xml:space="preserve"> A4</f>
        <v>[Nouvelles genevoises]</v>
      </c>
    </row>
    <row r="40" spans="1:13">
      <c r="H40" s="112" t="str">
        <f xml:space="preserve"> Albums!$AC$1</f>
        <v>XXX</v>
      </c>
    </row>
    <row r="41" spans="1:13">
      <c r="H41" s="112" t="str">
        <f xml:space="preserve"> Albums!$AC$1</f>
        <v>XXX</v>
      </c>
    </row>
    <row r="42" spans="1:13" ht="14.4" customHeight="1">
      <c r="A42" s="119" t="s">
        <v>869</v>
      </c>
      <c r="B42" s="175">
        <f xml:space="preserve"> COUNTIF(H4:H40, "*:*")</f>
        <v>17</v>
      </c>
      <c r="C42" s="119" t="s">
        <v>943</v>
      </c>
      <c r="D42" s="177">
        <f xml:space="preserve"> COUNTIF(J4:J40, "*books.google*")</f>
        <v>8</v>
      </c>
      <c r="E42" s="116" t="str">
        <f xml:space="preserve"> "( = " &amp; TRUNC(D42/B42*100) &amp; " % )"</f>
        <v>( = 47 % )</v>
      </c>
      <c r="H42" s="112" t="str">
        <f xml:space="preserve"> Albums!$AC$1</f>
        <v>XXX</v>
      </c>
      <c r="K42" s="13"/>
    </row>
    <row r="43" spans="1:13">
      <c r="C43" s="108" t="s">
        <v>980</v>
      </c>
      <c r="D43" s="178">
        <f xml:space="preserve"> COUNTIF(L4:L40, "Y")</f>
        <v>2</v>
      </c>
      <c r="E43" s="116" t="str">
        <f xml:space="preserve"> "( = " &amp; TRUNC(D43/B42*100) &amp; " % )"</f>
        <v>( = 11 % )</v>
      </c>
      <c r="H43" s="112" t="str">
        <f xml:space="preserve"> Albums!$AC$1</f>
        <v>XXX</v>
      </c>
      <c r="K43" s="13"/>
    </row>
    <row r="44" spans="1:13">
      <c r="E44" s="27"/>
      <c r="F44" s="27"/>
      <c r="H44" s="112" t="str">
        <f xml:space="preserve"> Albums!$AC$1</f>
        <v>XXX</v>
      </c>
      <c r="K44" s="13"/>
    </row>
    <row r="45" spans="1:13">
      <c r="H45" s="112" t="str">
        <f xml:space="preserve"> Albums!$AC$1</f>
        <v>XXX</v>
      </c>
    </row>
    <row r="46" spans="1:13">
      <c r="A46" s="16"/>
      <c r="E46" s="52"/>
      <c r="F46" s="52"/>
      <c r="H46" s="112" t="str">
        <f xml:space="preserve"> Albums!$AC$1</f>
        <v>XXX</v>
      </c>
    </row>
    <row r="47" spans="1:13" ht="28.8">
      <c r="A47" s="12" t="s">
        <v>204</v>
      </c>
      <c r="H47" s="112" t="str">
        <f xml:space="preserve"> Albums!$AC$1</f>
        <v>XXX</v>
      </c>
    </row>
    <row r="48" spans="1:13" s="142" customFormat="1" ht="18" customHeight="1">
      <c r="A48" s="162" t="s">
        <v>1141</v>
      </c>
      <c r="H48" s="112" t="str">
        <f xml:space="preserve"> Albums!$AC$1</f>
        <v>XXX</v>
      </c>
      <c r="L48" s="68" t="s">
        <v>398</v>
      </c>
    </row>
    <row r="49" spans="1:20" s="22" customFormat="1" ht="18" customHeight="1" outlineLevel="1" collapsed="1">
      <c r="A49" s="163" t="s">
        <v>518</v>
      </c>
      <c r="B49" s="182" t="s">
        <v>1139</v>
      </c>
      <c r="C49" s="14" t="s">
        <v>1142</v>
      </c>
      <c r="H49" s="166">
        <f xml:space="preserve"> COUNTA(H50:H65) - 2</f>
        <v>8</v>
      </c>
      <c r="J49" s="170" t="s">
        <v>1311</v>
      </c>
    </row>
    <row r="50" spans="1:20" ht="28.8" hidden="1" customHeight="1" outlineLevel="2">
      <c r="A50" s="27" t="s">
        <v>1170</v>
      </c>
      <c r="B50" s="71"/>
      <c r="C50" s="68">
        <v>1844</v>
      </c>
      <c r="D50" s="113" t="s">
        <v>1153</v>
      </c>
      <c r="E50" s="71"/>
      <c r="F50" s="27" t="s">
        <v>1156</v>
      </c>
      <c r="G50" s="41" t="s">
        <v>1239</v>
      </c>
      <c r="H50" s="167" t="str">
        <f xml:space="preserve"> Albums!$AC$1</f>
        <v>XXX</v>
      </c>
      <c r="I50" s="71"/>
      <c r="J50" s="71"/>
      <c r="K50" s="71"/>
      <c r="L50" s="71"/>
      <c r="M50" s="71"/>
    </row>
    <row r="51" spans="1:20" s="27" customFormat="1" ht="28.8" hidden="1" customHeight="1" outlineLevel="2">
      <c r="A51" s="71"/>
      <c r="B51" s="71"/>
      <c r="C51" s="71"/>
      <c r="D51" s="71"/>
      <c r="E51" s="152" t="s">
        <v>1201</v>
      </c>
      <c r="F51" s="71"/>
      <c r="G51" s="71"/>
      <c r="H51" s="27" t="s">
        <v>1197</v>
      </c>
      <c r="I51" s="60" t="s">
        <v>1187</v>
      </c>
      <c r="J51" s="28" t="s">
        <v>1198</v>
      </c>
      <c r="K51" s="28" t="s">
        <v>1199</v>
      </c>
      <c r="L51" s="160" t="s">
        <v>978</v>
      </c>
      <c r="M51" s="153" t="str">
        <f xml:space="preserve"> C49</f>
        <v>Voyages en zigzag, ou, Excursions d’un pensionnat en vacances dans les cantons suisses et sur le revers italien des Alpes</v>
      </c>
    </row>
    <row r="52" spans="1:20" s="27" customFormat="1" ht="28.8" hidden="1" customHeight="1" outlineLevel="2">
      <c r="A52" s="28" t="s">
        <v>1200</v>
      </c>
      <c r="B52" s="71"/>
      <c r="C52" s="161" t="s">
        <v>563</v>
      </c>
      <c r="D52" s="28" t="s">
        <v>1154</v>
      </c>
      <c r="E52" s="152" t="s">
        <v>1146</v>
      </c>
      <c r="F52" s="71"/>
      <c r="G52" s="71"/>
      <c r="H52" s="27" t="s">
        <v>1297</v>
      </c>
      <c r="I52" s="27" t="s">
        <v>1132</v>
      </c>
      <c r="J52" s="28" t="s">
        <v>1133</v>
      </c>
      <c r="K52" s="26" t="s">
        <v>1135</v>
      </c>
      <c r="L52" s="144" t="s">
        <v>977</v>
      </c>
      <c r="M52" s="27" t="str">
        <f xml:space="preserve"> A48</f>
        <v>[Voyages en Zigzag]</v>
      </c>
    </row>
    <row r="53" spans="1:20" s="27" customFormat="1" ht="28.8" hidden="1" customHeight="1" outlineLevel="2">
      <c r="A53" s="71"/>
      <c r="B53" s="71"/>
      <c r="C53" s="71"/>
      <c r="D53" s="71"/>
      <c r="E53" s="152" t="s">
        <v>1201</v>
      </c>
      <c r="F53" s="71"/>
      <c r="G53" s="71"/>
      <c r="H53" s="27" t="s">
        <v>1192</v>
      </c>
      <c r="I53" s="60" t="s">
        <v>1187</v>
      </c>
      <c r="J53" s="28" t="s">
        <v>1191</v>
      </c>
      <c r="K53" s="28" t="s">
        <v>1193</v>
      </c>
      <c r="L53" s="144" t="s">
        <v>978</v>
      </c>
      <c r="M53" s="27" t="str">
        <f xml:space="preserve"> A48</f>
        <v>[Voyages en Zigzag]</v>
      </c>
    </row>
    <row r="54" spans="1:20" s="27" customFormat="1" ht="28.8" hidden="1" customHeight="1" outlineLevel="2">
      <c r="A54" s="71"/>
      <c r="B54" s="71"/>
      <c r="C54" s="71"/>
      <c r="D54" s="71"/>
      <c r="E54" s="152" t="s">
        <v>1201</v>
      </c>
      <c r="F54" s="71"/>
      <c r="G54" s="71"/>
      <c r="H54" s="153" t="s">
        <v>1161</v>
      </c>
      <c r="I54" s="60" t="s">
        <v>1185</v>
      </c>
      <c r="J54" s="28" t="s">
        <v>1160</v>
      </c>
      <c r="K54" s="154" t="s">
        <v>1163</v>
      </c>
      <c r="L54" s="144" t="s">
        <v>978</v>
      </c>
      <c r="M54" s="27" t="str">
        <f xml:space="preserve"> A48</f>
        <v>[Voyages en Zigzag]</v>
      </c>
    </row>
    <row r="55" spans="1:20" s="27" customFormat="1" ht="28.8" hidden="1" customHeight="1" outlineLevel="2">
      <c r="A55" s="28" t="s">
        <v>1200</v>
      </c>
      <c r="B55" s="71"/>
      <c r="C55" s="161" t="s">
        <v>564</v>
      </c>
      <c r="D55" s="28" t="s">
        <v>1154</v>
      </c>
      <c r="E55" s="152" t="s">
        <v>1202</v>
      </c>
      <c r="F55" s="71"/>
      <c r="G55" s="71"/>
      <c r="H55" s="27" t="s">
        <v>647</v>
      </c>
      <c r="I55" s="43" t="s">
        <v>1145</v>
      </c>
      <c r="J55" s="28" t="s">
        <v>648</v>
      </c>
      <c r="K55" s="28" t="s">
        <v>649</v>
      </c>
      <c r="L55" s="144" t="s">
        <v>977</v>
      </c>
      <c r="M55" s="27" t="str">
        <f xml:space="preserve"> A48</f>
        <v>[Voyages en Zigzag]</v>
      </c>
    </row>
    <row r="56" spans="1:20" s="27" customFormat="1" ht="28.8" hidden="1" customHeight="1" outlineLevel="2">
      <c r="A56" s="71"/>
      <c r="B56" s="71"/>
      <c r="C56" s="71"/>
      <c r="D56" s="71"/>
      <c r="E56" s="152" t="s">
        <v>1201</v>
      </c>
      <c r="F56" s="71"/>
      <c r="G56" s="71"/>
      <c r="H56" s="27" t="s">
        <v>1195</v>
      </c>
      <c r="I56" s="60" t="s">
        <v>1436</v>
      </c>
      <c r="J56" s="87" t="s">
        <v>1196</v>
      </c>
      <c r="K56" s="28" t="s">
        <v>1194</v>
      </c>
      <c r="L56" s="144" t="s">
        <v>978</v>
      </c>
      <c r="M56" s="27" t="str">
        <f xml:space="preserve"> A48</f>
        <v>[Voyages en Zigzag]</v>
      </c>
    </row>
    <row r="57" spans="1:20" s="27" customFormat="1" ht="28.8" hidden="1" customHeight="1" outlineLevel="2">
      <c r="A57" s="71"/>
      <c r="B57" s="71"/>
      <c r="C57" s="71"/>
      <c r="D57" s="71"/>
      <c r="E57" s="152" t="s">
        <v>1201</v>
      </c>
      <c r="F57" s="71"/>
      <c r="G57" s="71"/>
      <c r="H57" s="27" t="s">
        <v>1211</v>
      </c>
      <c r="I57" s="60" t="s">
        <v>1212</v>
      </c>
      <c r="J57" s="31" t="s">
        <v>1217</v>
      </c>
      <c r="K57" s="28" t="s">
        <v>1216</v>
      </c>
      <c r="L57" s="144" t="s">
        <v>978</v>
      </c>
      <c r="M57" s="27" t="str">
        <f xml:space="preserve"> A48</f>
        <v>[Voyages en Zigzag]</v>
      </c>
    </row>
    <row r="58" spans="1:20" s="27" customFormat="1" ht="28.8" hidden="1" customHeight="1" outlineLevel="2">
      <c r="A58" s="71"/>
      <c r="B58" s="71"/>
      <c r="C58" s="71"/>
      <c r="D58" s="71"/>
      <c r="E58" s="152" t="s">
        <v>1201</v>
      </c>
      <c r="F58" s="71"/>
      <c r="G58" s="71"/>
      <c r="H58" s="27" t="s">
        <v>1189</v>
      </c>
      <c r="I58" s="60" t="s">
        <v>1187</v>
      </c>
      <c r="J58" s="28" t="s">
        <v>1188</v>
      </c>
      <c r="K58" s="28" t="s">
        <v>1190</v>
      </c>
      <c r="L58" s="144" t="s">
        <v>978</v>
      </c>
      <c r="M58" s="27" t="str">
        <f xml:space="preserve"> A47</f>
        <v>Travel Stories</v>
      </c>
    </row>
    <row r="59" spans="1:20" ht="18" hidden="1" customHeight="1" outlineLevel="2" collapsed="1">
      <c r="A59" s="176" t="s">
        <v>1346</v>
      </c>
      <c r="C59" s="58" t="s">
        <v>1347</v>
      </c>
    </row>
    <row r="60" spans="1:20" ht="13.8" hidden="1" customHeight="1" outlineLevel="3">
      <c r="A60" t="s">
        <v>1348</v>
      </c>
    </row>
    <row r="61" spans="1:20" ht="13.8" hidden="1" customHeight="1" outlineLevel="3">
      <c r="A61" t="s">
        <v>1350</v>
      </c>
      <c r="C61" s="13" t="s">
        <v>1349</v>
      </c>
    </row>
    <row r="62" spans="1:20" ht="18" hidden="1" customHeight="1" outlineLevel="2" collapsed="1">
      <c r="A62" s="176" t="s">
        <v>1345</v>
      </c>
      <c r="C62" s="58" t="s">
        <v>1351</v>
      </c>
      <c r="T62" t="s">
        <v>1352</v>
      </c>
    </row>
    <row r="63" spans="1:20" s="27" customFormat="1" ht="13.8" hidden="1" customHeight="1" outlineLevel="3">
      <c r="A63" t="s">
        <v>1353</v>
      </c>
      <c r="B63"/>
      <c r="C63" s="13" t="s">
        <v>1354</v>
      </c>
      <c r="D63"/>
      <c r="E63"/>
      <c r="G63"/>
      <c r="H63"/>
      <c r="I63"/>
      <c r="J63"/>
      <c r="K63"/>
      <c r="L63"/>
      <c r="M63"/>
      <c r="N63"/>
    </row>
    <row r="64" spans="1:20" s="27" customFormat="1" ht="13.8" hidden="1" customHeight="1" outlineLevel="3">
      <c r="A64"/>
      <c r="B64"/>
      <c r="C64"/>
      <c r="D64"/>
      <c r="E64"/>
      <c r="G64"/>
      <c r="H64"/>
      <c r="I64"/>
      <c r="J64"/>
      <c r="K64"/>
      <c r="L64"/>
      <c r="M64"/>
      <c r="N64"/>
    </row>
    <row r="65" spans="1:14" s="22" customFormat="1" ht="18" customHeight="1" outlineLevel="1" collapsed="1">
      <c r="A65" s="163" t="s">
        <v>1246</v>
      </c>
      <c r="B65" s="182" t="s">
        <v>1139</v>
      </c>
      <c r="C65" s="14" t="s">
        <v>1142</v>
      </c>
      <c r="H65" s="166">
        <f xml:space="preserve"> COUNTA(H66:H71) - 2</f>
        <v>4</v>
      </c>
      <c r="J65" s="170" t="s">
        <v>1310</v>
      </c>
    </row>
    <row r="66" spans="1:14" s="27" customFormat="1" ht="29.4" hidden="1" customHeight="1" outlineLevel="2">
      <c r="A66" s="27" t="s">
        <v>1164</v>
      </c>
      <c r="B66"/>
      <c r="C66" s="68">
        <v>1846</v>
      </c>
      <c r="D66" s="113" t="s">
        <v>1153</v>
      </c>
      <c r="E66"/>
      <c r="F66" s="27" t="s">
        <v>1155</v>
      </c>
      <c r="G66" s="33" t="s">
        <v>1243</v>
      </c>
      <c r="H66" s="167" t="str">
        <f xml:space="preserve"> Albums!$AC$1</f>
        <v>XXX</v>
      </c>
      <c r="I66" s="71"/>
      <c r="J66" s="71"/>
      <c r="K66" s="71"/>
      <c r="L66" s="167" t="str">
        <f xml:space="preserve"> Albums!$AC$1</f>
        <v>XXX</v>
      </c>
      <c r="M66" s="167" t="str">
        <f xml:space="preserve"> Albums!$AC$1</f>
        <v>XXX</v>
      </c>
    </row>
    <row r="67" spans="1:14" s="27" customFormat="1" ht="28.8" hidden="1" customHeight="1" outlineLevel="2">
      <c r="A67" s="71"/>
      <c r="B67" s="71"/>
      <c r="C67" s="161" t="s">
        <v>563</v>
      </c>
      <c r="D67" s="71"/>
      <c r="E67" s="165" t="s">
        <v>1229</v>
      </c>
      <c r="F67" s="71"/>
      <c r="G67" s="71"/>
      <c r="H67" s="27" t="s">
        <v>1225</v>
      </c>
      <c r="I67" s="60" t="s">
        <v>1228</v>
      </c>
      <c r="J67" s="28" t="s">
        <v>1224</v>
      </c>
      <c r="K67" s="28" t="s">
        <v>1226</v>
      </c>
      <c r="L67" s="144" t="s">
        <v>977</v>
      </c>
      <c r="M67" s="27" t="str">
        <f xml:space="preserve"> A48</f>
        <v>[Voyages en Zigzag]</v>
      </c>
    </row>
    <row r="68" spans="1:14" s="27" customFormat="1" ht="28.8" hidden="1" customHeight="1" outlineLevel="2">
      <c r="A68" s="71"/>
      <c r="B68" s="71"/>
      <c r="C68" s="71"/>
      <c r="D68" s="71"/>
      <c r="E68" s="152" t="s">
        <v>1203</v>
      </c>
      <c r="F68" s="71"/>
      <c r="G68" s="71"/>
      <c r="H68" s="27" t="s">
        <v>1150</v>
      </c>
      <c r="I68" s="41"/>
      <c r="J68" s="28" t="s">
        <v>1151</v>
      </c>
      <c r="K68" s="26" t="s">
        <v>1152</v>
      </c>
      <c r="L68" s="68" t="s">
        <v>978</v>
      </c>
      <c r="M68" s="27" t="str">
        <f xml:space="preserve"> A48</f>
        <v>[Voyages en Zigzag]</v>
      </c>
    </row>
    <row r="69" spans="1:14" s="27" customFormat="1" ht="28.8" hidden="1" customHeight="1" outlineLevel="2">
      <c r="A69" s="71"/>
      <c r="B69" s="71"/>
      <c r="C69" s="161" t="s">
        <v>563</v>
      </c>
      <c r="D69" s="71"/>
      <c r="E69" s="165" t="s">
        <v>1229</v>
      </c>
      <c r="F69" s="71"/>
      <c r="G69" s="71"/>
      <c r="H69" s="27" t="s">
        <v>1599</v>
      </c>
      <c r="I69" s="41"/>
      <c r="J69" s="28" t="s">
        <v>1598</v>
      </c>
      <c r="K69" s="26" t="s">
        <v>1603</v>
      </c>
      <c r="L69" s="68" t="s">
        <v>977</v>
      </c>
      <c r="M69" s="27" t="str">
        <f xml:space="preserve"> A48</f>
        <v>[Voyages en Zigzag]</v>
      </c>
    </row>
    <row r="70" spans="1:14" s="27" customFormat="1" ht="28.8" hidden="1" customHeight="1" outlineLevel="2">
      <c r="A70" s="71"/>
      <c r="B70" s="71"/>
      <c r="C70" s="71"/>
      <c r="D70" s="71"/>
      <c r="E70" s="152" t="s">
        <v>1203</v>
      </c>
      <c r="F70" s="30" t="s">
        <v>756</v>
      </c>
      <c r="G70" s="71"/>
      <c r="H70" s="32" t="s">
        <v>1223</v>
      </c>
      <c r="I70" s="44" t="s">
        <v>1222</v>
      </c>
      <c r="J70" s="28" t="s">
        <v>1227</v>
      </c>
      <c r="K70" s="26" t="s">
        <v>1221</v>
      </c>
      <c r="L70" s="68" t="s">
        <v>978</v>
      </c>
      <c r="M70" s="27" t="str">
        <f xml:space="preserve"> A48</f>
        <v>[Voyages en Zigzag]</v>
      </c>
    </row>
    <row r="71" spans="1:14" s="22" customFormat="1" ht="18" customHeight="1" outlineLevel="1" collapsed="1">
      <c r="A71" s="163" t="s">
        <v>1247</v>
      </c>
      <c r="B71" s="182" t="s">
        <v>1139</v>
      </c>
      <c r="C71" s="14" t="s">
        <v>1142</v>
      </c>
      <c r="H71" s="166">
        <f xml:space="preserve"> COUNTA(H72:H75) - 2</f>
        <v>2</v>
      </c>
      <c r="J71" s="170" t="s">
        <v>1310</v>
      </c>
    </row>
    <row r="72" spans="1:14" s="27" customFormat="1" ht="28.8" hidden="1" customHeight="1" outlineLevel="2">
      <c r="A72" s="27" t="s">
        <v>318</v>
      </c>
      <c r="B72" s="71"/>
      <c r="C72" s="68">
        <v>1850</v>
      </c>
      <c r="D72" s="113" t="s">
        <v>1153</v>
      </c>
      <c r="E72"/>
      <c r="F72" s="27" t="s">
        <v>1240</v>
      </c>
      <c r="G72" s="33" t="s">
        <v>1243</v>
      </c>
      <c r="H72" s="167" t="str">
        <f xml:space="preserve"> Albums!$AC$1</f>
        <v>XXX</v>
      </c>
      <c r="I72" s="71"/>
      <c r="J72" s="71"/>
      <c r="K72" s="71"/>
      <c r="L72" s="71"/>
      <c r="M72" s="71"/>
      <c r="N72"/>
    </row>
    <row r="73" spans="1:14" s="27" customFormat="1" ht="28.8" hidden="1" customHeight="1" outlineLevel="2">
      <c r="A73" s="71"/>
      <c r="B73" s="71"/>
      <c r="C73" s="161" t="s">
        <v>563</v>
      </c>
      <c r="D73" s="71"/>
      <c r="E73" s="165" t="s">
        <v>1229</v>
      </c>
      <c r="F73" s="71"/>
      <c r="G73" s="71"/>
      <c r="H73" s="27" t="s">
        <v>1242</v>
      </c>
      <c r="I73"/>
      <c r="J73" s="28" t="s">
        <v>1241</v>
      </c>
      <c r="K73" s="28" t="s">
        <v>1244</v>
      </c>
      <c r="L73" s="68" t="s">
        <v>977</v>
      </c>
      <c r="M73" s="27" t="str">
        <f xml:space="preserve"> A48</f>
        <v>[Voyages en Zigzag]</v>
      </c>
    </row>
    <row r="74" spans="1:14" s="27" customFormat="1" ht="28.8" hidden="1" customHeight="1" outlineLevel="2">
      <c r="A74" s="71"/>
      <c r="B74" s="71"/>
      <c r="C74" s="71"/>
      <c r="D74" s="71"/>
      <c r="E74" s="152" t="s">
        <v>1203</v>
      </c>
      <c r="F74" s="71"/>
      <c r="G74" s="71"/>
      <c r="H74" s="27" t="s">
        <v>1207</v>
      </c>
      <c r="I74" s="60" t="s">
        <v>436</v>
      </c>
      <c r="J74" s="28" t="s">
        <v>1206</v>
      </c>
      <c r="K74" s="28" t="s">
        <v>1208</v>
      </c>
      <c r="L74" s="68" t="s">
        <v>978</v>
      </c>
      <c r="M74" s="27" t="str">
        <f xml:space="preserve"> A48</f>
        <v>[Voyages en Zigzag]</v>
      </c>
    </row>
    <row r="75" spans="1:14" s="22" customFormat="1" ht="18" customHeight="1" outlineLevel="1" collapsed="1">
      <c r="A75" s="163" t="s">
        <v>1248</v>
      </c>
      <c r="B75" s="182" t="s">
        <v>1139</v>
      </c>
      <c r="C75" s="14" t="s">
        <v>1254</v>
      </c>
      <c r="H75" s="166">
        <f xml:space="preserve"> COUNTA(H76:H83) - 2</f>
        <v>6</v>
      </c>
      <c r="J75" s="170" t="s">
        <v>1310</v>
      </c>
    </row>
    <row r="76" spans="1:14" s="27" customFormat="1" ht="28.8" hidden="1" customHeight="1" outlineLevel="2">
      <c r="A76" s="27" t="s">
        <v>1250</v>
      </c>
      <c r="B76" s="71"/>
      <c r="C76" s="113" t="s">
        <v>1339</v>
      </c>
      <c r="D76" s="113" t="s">
        <v>1230</v>
      </c>
      <c r="F76" s="27" t="s">
        <v>1319</v>
      </c>
      <c r="G76" s="33" t="s">
        <v>1243</v>
      </c>
      <c r="H76" s="167" t="str">
        <f xml:space="preserve"> Albums!$AC$1</f>
        <v>XXX</v>
      </c>
      <c r="I76" s="71"/>
      <c r="J76" s="71"/>
      <c r="K76" s="71"/>
      <c r="L76" s="71"/>
      <c r="M76" s="71"/>
      <c r="N76"/>
    </row>
    <row r="77" spans="1:14" s="27" customFormat="1" ht="28.8" hidden="1" customHeight="1" outlineLevel="2">
      <c r="A77" s="71"/>
      <c r="B77" s="71"/>
      <c r="C77" s="161" t="s">
        <v>563</v>
      </c>
      <c r="D77" s="71"/>
      <c r="E77" s="152" t="s">
        <v>1340</v>
      </c>
      <c r="F77" s="71"/>
      <c r="G77" s="71"/>
      <c r="H77" s="27" t="s">
        <v>1336</v>
      </c>
      <c r="I77" s="44" t="s">
        <v>1341</v>
      </c>
      <c r="J77" s="28" t="s">
        <v>1338</v>
      </c>
      <c r="K77" s="28" t="s">
        <v>1337</v>
      </c>
      <c r="L77" s="68" t="s">
        <v>978</v>
      </c>
      <c r="M77" s="27" t="str">
        <f xml:space="preserve"> A48</f>
        <v>[Voyages en Zigzag]</v>
      </c>
    </row>
    <row r="78" spans="1:14" s="27" customFormat="1" ht="28.8" hidden="1" customHeight="1" outlineLevel="2">
      <c r="A78" s="71"/>
      <c r="B78" s="71"/>
      <c r="C78" s="71"/>
      <c r="D78" s="71"/>
      <c r="E78" s="152" t="s">
        <v>1252</v>
      </c>
      <c r="F78" s="71"/>
      <c r="G78" s="71"/>
      <c r="H78" s="27" t="s">
        <v>1245</v>
      </c>
      <c r="I78" s="60" t="s">
        <v>1187</v>
      </c>
      <c r="J78" s="28" t="s">
        <v>1251</v>
      </c>
      <c r="K78" s="28" t="s">
        <v>1253</v>
      </c>
      <c r="L78" s="68" t="s">
        <v>978</v>
      </c>
      <c r="M78" s="27" t="str">
        <f xml:space="preserve"> A48</f>
        <v>[Voyages en Zigzag]</v>
      </c>
    </row>
    <row r="79" spans="1:14" s="27" customFormat="1" ht="28.8" hidden="1" customHeight="1" outlineLevel="2">
      <c r="A79" s="71"/>
      <c r="B79" s="71"/>
      <c r="C79" s="71"/>
      <c r="D79" s="71"/>
      <c r="E79" s="152" t="s">
        <v>1264</v>
      </c>
      <c r="F79" s="71"/>
      <c r="G79" s="71"/>
      <c r="H79" s="27" t="s">
        <v>1305</v>
      </c>
      <c r="I79" s="44" t="s">
        <v>798</v>
      </c>
      <c r="J79" s="28" t="s">
        <v>1304</v>
      </c>
      <c r="K79" s="28" t="s">
        <v>1342</v>
      </c>
      <c r="L79" s="68" t="s">
        <v>978</v>
      </c>
      <c r="M79" s="27" t="str">
        <f xml:space="preserve"> A48</f>
        <v>[Voyages en Zigzag]</v>
      </c>
    </row>
    <row r="80" spans="1:14" s="27" customFormat="1" ht="28.8" hidden="1" customHeight="1" outlineLevel="2">
      <c r="A80" s="71"/>
      <c r="B80" s="71"/>
      <c r="C80" s="71"/>
      <c r="D80" s="71"/>
      <c r="E80" s="152" t="s">
        <v>1264</v>
      </c>
      <c r="F80" s="71"/>
      <c r="G80" s="71"/>
      <c r="H80" s="27" t="s">
        <v>1271</v>
      </c>
      <c r="I80" s="44" t="s">
        <v>798</v>
      </c>
      <c r="J80" s="28" t="s">
        <v>1270</v>
      </c>
      <c r="K80" s="28" t="s">
        <v>1269</v>
      </c>
      <c r="L80" s="68" t="s">
        <v>978</v>
      </c>
      <c r="M80" s="27" t="str">
        <f xml:space="preserve"> A48</f>
        <v>[Voyages en Zigzag]</v>
      </c>
    </row>
    <row r="81" spans="1:14" s="27" customFormat="1" ht="28.8" hidden="1" customHeight="1" outlineLevel="2">
      <c r="A81" s="71"/>
      <c r="B81" s="71"/>
      <c r="C81" s="71"/>
      <c r="D81" s="71"/>
      <c r="E81" s="152" t="s">
        <v>1264</v>
      </c>
      <c r="F81" s="71"/>
      <c r="G81" s="71"/>
      <c r="H81" s="32" t="s">
        <v>1268</v>
      </c>
      <c r="I81" s="122" t="s">
        <v>1286</v>
      </c>
      <c r="J81" s="28" t="s">
        <v>1266</v>
      </c>
      <c r="K81" s="28" t="s">
        <v>1267</v>
      </c>
      <c r="L81" s="68" t="s">
        <v>978</v>
      </c>
      <c r="M81" s="27" t="str">
        <f xml:space="preserve"> A48</f>
        <v>[Voyages en Zigzag]</v>
      </c>
    </row>
    <row r="82" spans="1:14" s="27" customFormat="1" ht="28.8" hidden="1" customHeight="1" outlineLevel="2">
      <c r="A82" s="71"/>
      <c r="B82" s="71"/>
      <c r="C82" s="71"/>
      <c r="D82" s="71"/>
      <c r="E82" s="152" t="s">
        <v>1264</v>
      </c>
      <c r="F82" s="71"/>
      <c r="G82" s="71"/>
      <c r="H82" s="32" t="s">
        <v>1283</v>
      </c>
      <c r="I82" s="60" t="s">
        <v>1510</v>
      </c>
      <c r="J82" s="28" t="s">
        <v>1285</v>
      </c>
      <c r="K82" s="28" t="s">
        <v>1284</v>
      </c>
      <c r="L82" s="68" t="s">
        <v>978</v>
      </c>
      <c r="M82" s="27" t="str">
        <f xml:space="preserve"> A48</f>
        <v>[Voyages en Zigzag]</v>
      </c>
    </row>
    <row r="83" spans="1:14" s="22" customFormat="1" ht="18" customHeight="1" outlineLevel="1" collapsed="1">
      <c r="A83" s="163" t="s">
        <v>1282</v>
      </c>
      <c r="B83" s="182" t="s">
        <v>1139</v>
      </c>
      <c r="C83" s="14" t="s">
        <v>1254</v>
      </c>
      <c r="H83" s="166">
        <f xml:space="preserve"> COUNTA(H84:H86) - 2</f>
        <v>0</v>
      </c>
      <c r="J83" s="170" t="s">
        <v>1310</v>
      </c>
    </row>
    <row r="84" spans="1:14" s="27" customFormat="1" ht="28.8" hidden="1" customHeight="1" outlineLevel="2">
      <c r="A84" s="27" t="s">
        <v>318</v>
      </c>
      <c r="B84" s="71"/>
      <c r="C84" s="68">
        <v>1859</v>
      </c>
      <c r="D84"/>
      <c r="E84"/>
      <c r="F84"/>
      <c r="G84"/>
      <c r="H84" s="167" t="str">
        <f xml:space="preserve"> Albums!$AC$1</f>
        <v>XXX</v>
      </c>
      <c r="I84" s="71"/>
      <c r="J84" s="71"/>
      <c r="K84" s="71"/>
      <c r="L84"/>
      <c r="M84"/>
      <c r="N84"/>
    </row>
    <row r="85" spans="1:14" s="27" customFormat="1" ht="28.8" hidden="1" customHeight="1" outlineLevel="2">
      <c r="A85" s="71"/>
      <c r="B85" s="71"/>
      <c r="C85" s="71"/>
      <c r="D85" s="71"/>
      <c r="E85" s="71"/>
      <c r="F85" s="71"/>
      <c r="G85" s="71"/>
      <c r="H85" s="71"/>
      <c r="I85" s="71"/>
      <c r="J85" s="71"/>
      <c r="K85" s="71"/>
      <c r="L85" s="68" t="s">
        <v>398</v>
      </c>
      <c r="M85" s="27" t="str">
        <f xml:space="preserve"> A48</f>
        <v>[Voyages en Zigzag]</v>
      </c>
    </row>
    <row r="86" spans="1:14" ht="18" customHeight="1" outlineLevel="1" collapsed="1">
      <c r="A86" s="163" t="s">
        <v>1249</v>
      </c>
      <c r="B86" s="182" t="s">
        <v>1139</v>
      </c>
      <c r="C86" s="14" t="s">
        <v>1254</v>
      </c>
      <c r="H86" s="166">
        <f xml:space="preserve"> COUNTA(H87:H92) - 2</f>
        <v>4</v>
      </c>
      <c r="J86" s="171" t="s">
        <v>1310</v>
      </c>
    </row>
    <row r="87" spans="1:14" s="27" customFormat="1" ht="28.8" hidden="1" customHeight="1" outlineLevel="2">
      <c r="A87" s="27" t="s">
        <v>318</v>
      </c>
      <c r="B87" s="71"/>
      <c r="C87" s="71"/>
      <c r="D87" s="168" t="s">
        <v>1230</v>
      </c>
      <c r="F87" s="27" t="s">
        <v>1236</v>
      </c>
      <c r="G87" s="89" t="s">
        <v>1298</v>
      </c>
      <c r="H87" s="167" t="str">
        <f xml:space="preserve"> Albums!$AC$1</f>
        <v>XXX</v>
      </c>
      <c r="I87" s="167" t="str">
        <f xml:space="preserve"> Albums!$AC$1</f>
        <v>XXX</v>
      </c>
      <c r="J87" s="167" t="str">
        <f xml:space="preserve"> Albums!$AC$1</f>
        <v>XXX</v>
      </c>
      <c r="K87" s="71"/>
      <c r="L87" s="71"/>
      <c r="M87" s="71"/>
    </row>
    <row r="88" spans="1:14" hidden="1" outlineLevel="2">
      <c r="A88" s="71"/>
      <c r="B88" s="71"/>
      <c r="C88" s="173" t="s">
        <v>1322</v>
      </c>
      <c r="D88" s="71"/>
      <c r="E88" s="41" t="s">
        <v>1308</v>
      </c>
      <c r="F88" s="71"/>
      <c r="G88" s="71"/>
      <c r="H88" t="s">
        <v>1287</v>
      </c>
      <c r="I88" s="44" t="s">
        <v>798</v>
      </c>
      <c r="J88" s="28" t="s">
        <v>1291</v>
      </c>
      <c r="K88" s="13" t="s">
        <v>1290</v>
      </c>
      <c r="L88" t="s">
        <v>978</v>
      </c>
      <c r="M88" t="str">
        <f xml:space="preserve"> A48</f>
        <v>[Voyages en Zigzag]</v>
      </c>
    </row>
    <row r="89" spans="1:14" s="27" customFormat="1" ht="28.8" hidden="1" customHeight="1" outlineLevel="2">
      <c r="A89" s="71"/>
      <c r="B89" s="71"/>
      <c r="C89" s="174" t="s">
        <v>1550</v>
      </c>
      <c r="D89" s="76" t="s">
        <v>1288</v>
      </c>
      <c r="E89" s="41" t="s">
        <v>1380</v>
      </c>
      <c r="F89" s="71"/>
      <c r="G89" s="89" t="s">
        <v>1289</v>
      </c>
      <c r="H89" s="27" t="s">
        <v>644</v>
      </c>
      <c r="I89" s="44" t="s">
        <v>1296</v>
      </c>
      <c r="J89" s="28" t="s">
        <v>646</v>
      </c>
      <c r="K89" s="28" t="s">
        <v>645</v>
      </c>
      <c r="L89" s="27" t="s">
        <v>978</v>
      </c>
      <c r="M89" s="27" t="str">
        <f xml:space="preserve"> A48</f>
        <v>[Voyages en Zigzag]</v>
      </c>
    </row>
    <row r="90" spans="1:14" hidden="1" outlineLevel="2">
      <c r="A90" s="71"/>
      <c r="B90" s="71"/>
      <c r="C90" s="173" t="s">
        <v>1322</v>
      </c>
      <c r="D90" s="71"/>
      <c r="E90" s="41" t="s">
        <v>1308</v>
      </c>
      <c r="F90" s="71"/>
      <c r="G90" s="71"/>
      <c r="H90" t="s">
        <v>1292</v>
      </c>
      <c r="I90" s="44" t="s">
        <v>798</v>
      </c>
      <c r="J90" s="28" t="s">
        <v>1293</v>
      </c>
      <c r="K90" s="13" t="s">
        <v>1295</v>
      </c>
      <c r="L90" t="s">
        <v>978</v>
      </c>
      <c r="M90" t="str">
        <f xml:space="preserve"> A48</f>
        <v>[Voyages en Zigzag]</v>
      </c>
    </row>
    <row r="91" spans="1:14" hidden="1" outlineLevel="2">
      <c r="A91" s="71"/>
      <c r="B91" s="71"/>
      <c r="C91" s="173" t="s">
        <v>1322</v>
      </c>
      <c r="D91" s="71"/>
      <c r="E91" s="86" t="s">
        <v>1308</v>
      </c>
      <c r="F91" s="71"/>
      <c r="G91" s="71"/>
      <c r="H91" s="21" t="s">
        <v>1377</v>
      </c>
      <c r="I91" s="44" t="s">
        <v>798</v>
      </c>
      <c r="J91" s="28" t="s">
        <v>1378</v>
      </c>
      <c r="K91" s="13" t="s">
        <v>1379</v>
      </c>
      <c r="L91" t="s">
        <v>978</v>
      </c>
      <c r="M91" t="str">
        <f xml:space="preserve"> A48</f>
        <v>[Voyages en Zigzag]</v>
      </c>
    </row>
    <row r="92" spans="1:14" ht="18" customHeight="1" outlineLevel="1" collapsed="1">
      <c r="A92" s="163" t="s">
        <v>1294</v>
      </c>
      <c r="B92" s="182" t="s">
        <v>1139</v>
      </c>
      <c r="C92" s="14" t="s">
        <v>1254</v>
      </c>
      <c r="H92" s="166">
        <f xml:space="preserve"> COUNTA(H93:H101) - 2</f>
        <v>7</v>
      </c>
      <c r="J92" s="170" t="s">
        <v>1309</v>
      </c>
    </row>
    <row r="93" spans="1:14" s="27" customFormat="1" ht="28.8" hidden="1" customHeight="1" outlineLevel="2">
      <c r="A93" s="27" t="s">
        <v>318</v>
      </c>
      <c r="B93" s="71"/>
      <c r="C93" s="71"/>
      <c r="D93" s="113" t="s">
        <v>1230</v>
      </c>
      <c r="F93" s="27" t="s">
        <v>1508</v>
      </c>
      <c r="G93" s="89" t="s">
        <v>1298</v>
      </c>
      <c r="H93" s="167" t="str">
        <f xml:space="preserve"> Albums!$AC$1</f>
        <v>XXX</v>
      </c>
      <c r="I93" s="167" t="str">
        <f xml:space="preserve"> Albums!$AC$1</f>
        <v>XXX</v>
      </c>
      <c r="J93" s="167" t="str">
        <f xml:space="preserve"> Albums!$AC$1</f>
        <v>XXX</v>
      </c>
      <c r="K93" s="71"/>
      <c r="L93" s="71"/>
      <c r="M93" s="71"/>
    </row>
    <row r="94" spans="1:14" s="27" customFormat="1" ht="28.8" hidden="1" customHeight="1" outlineLevel="2">
      <c r="A94" s="71"/>
      <c r="B94" s="71"/>
      <c r="C94" s="173" t="s">
        <v>1387</v>
      </c>
      <c r="D94" s="71"/>
      <c r="E94" s="41" t="s">
        <v>1308</v>
      </c>
      <c r="F94" s="172" t="s">
        <v>1335</v>
      </c>
      <c r="G94" s="71"/>
      <c r="H94" s="27" t="s">
        <v>1332</v>
      </c>
      <c r="I94" s="44" t="s">
        <v>798</v>
      </c>
      <c r="J94" s="28" t="s">
        <v>1333</v>
      </c>
      <c r="K94" s="28" t="s">
        <v>1334</v>
      </c>
      <c r="L94" s="27" t="s">
        <v>978</v>
      </c>
      <c r="M94" s="27" t="str">
        <f xml:space="preserve"> A48</f>
        <v>[Voyages en Zigzag]</v>
      </c>
    </row>
    <row r="95" spans="1:14" s="27" customFormat="1" ht="28.8" hidden="1" customHeight="1" outlineLevel="2">
      <c r="A95" s="71"/>
      <c r="B95" s="71"/>
      <c r="C95" s="173" t="s">
        <v>1321</v>
      </c>
      <c r="D95" s="71"/>
      <c r="E95" s="41" t="s">
        <v>1308</v>
      </c>
      <c r="F95" s="71"/>
      <c r="G95" s="191" t="s">
        <v>1534</v>
      </c>
      <c r="H95" s="27" t="s">
        <v>1368</v>
      </c>
      <c r="I95" s="44" t="s">
        <v>1369</v>
      </c>
      <c r="J95" s="28" t="s">
        <v>1366</v>
      </c>
      <c r="K95" s="28" t="s">
        <v>1367</v>
      </c>
      <c r="L95" s="27" t="s">
        <v>978</v>
      </c>
      <c r="M95" s="27" t="str">
        <f xml:space="preserve"> A48</f>
        <v>[Voyages en Zigzag]</v>
      </c>
    </row>
    <row r="96" spans="1:14" s="27" customFormat="1" ht="28.8" hidden="1" customHeight="1" outlineLevel="2">
      <c r="A96" s="71"/>
      <c r="B96" s="71"/>
      <c r="C96" s="173" t="s">
        <v>1321</v>
      </c>
      <c r="D96" s="71"/>
      <c r="E96" s="41" t="s">
        <v>1308</v>
      </c>
      <c r="F96" s="71"/>
      <c r="G96" s="191" t="s">
        <v>1534</v>
      </c>
      <c r="H96" s="27" t="s">
        <v>1364</v>
      </c>
      <c r="I96" s="44" t="s">
        <v>798</v>
      </c>
      <c r="J96" s="87" t="s">
        <v>1365</v>
      </c>
      <c r="K96" s="28" t="s">
        <v>1363</v>
      </c>
      <c r="L96" s="27" t="s">
        <v>978</v>
      </c>
      <c r="M96" s="27" t="str">
        <f xml:space="preserve"> A48</f>
        <v>[Voyages en Zigzag]</v>
      </c>
    </row>
    <row r="97" spans="1:13" s="27" customFormat="1" ht="28.8" hidden="1" customHeight="1" outlineLevel="2">
      <c r="A97" s="71"/>
      <c r="B97" s="71"/>
      <c r="C97" s="173" t="s">
        <v>1321</v>
      </c>
      <c r="D97" s="71"/>
      <c r="E97" s="41" t="s">
        <v>1308</v>
      </c>
      <c r="F97" s="71"/>
      <c r="G97" s="191" t="s">
        <v>1534</v>
      </c>
      <c r="H97" s="27" t="s">
        <v>1359</v>
      </c>
      <c r="I97" s="44" t="s">
        <v>1344</v>
      </c>
      <c r="J97" s="28" t="s">
        <v>1358</v>
      </c>
      <c r="K97" s="28" t="s">
        <v>1360</v>
      </c>
      <c r="L97" s="27" t="s">
        <v>978</v>
      </c>
      <c r="M97" s="27" t="str">
        <f xml:space="preserve"> A48</f>
        <v>[Voyages en Zigzag]</v>
      </c>
    </row>
    <row r="98" spans="1:13" s="27" customFormat="1" ht="28.8" hidden="1" customHeight="1" outlineLevel="2">
      <c r="A98" s="71"/>
      <c r="B98" s="71"/>
      <c r="C98" s="173" t="s">
        <v>1321</v>
      </c>
      <c r="D98" s="71"/>
      <c r="E98" s="41" t="s">
        <v>1308</v>
      </c>
      <c r="F98" s="71"/>
      <c r="G98" s="191" t="s">
        <v>1534</v>
      </c>
      <c r="H98" s="27" t="s">
        <v>1343</v>
      </c>
      <c r="I98" s="44" t="s">
        <v>1344</v>
      </c>
      <c r="J98" s="28" t="s">
        <v>1266</v>
      </c>
      <c r="K98" s="28" t="s">
        <v>1312</v>
      </c>
      <c r="L98" s="27" t="s">
        <v>978</v>
      </c>
      <c r="M98" s="27" t="str">
        <f xml:space="preserve"> A48</f>
        <v>[Voyages en Zigzag]</v>
      </c>
    </row>
    <row r="99" spans="1:13" hidden="1" outlineLevel="2">
      <c r="A99" s="71"/>
      <c r="B99" s="71"/>
      <c r="C99" s="173" t="s">
        <v>1387</v>
      </c>
      <c r="D99" s="71"/>
      <c r="E99" s="41" t="s">
        <v>1308</v>
      </c>
      <c r="F99" s="172" t="s">
        <v>1335</v>
      </c>
      <c r="G99" s="71"/>
      <c r="H99" t="s">
        <v>1306</v>
      </c>
      <c r="I99" s="44" t="s">
        <v>798</v>
      </c>
      <c r="J99" s="28" t="s">
        <v>1299</v>
      </c>
      <c r="K99" s="13" t="s">
        <v>1307</v>
      </c>
      <c r="L99" t="s">
        <v>978</v>
      </c>
      <c r="M99" t="str">
        <f xml:space="preserve"> A48</f>
        <v>[Voyages en Zigzag]</v>
      </c>
    </row>
    <row r="100" spans="1:13" s="27" customFormat="1" ht="28.8" hidden="1" customHeight="1" outlineLevel="2">
      <c r="A100" s="71"/>
      <c r="B100" s="71"/>
      <c r="C100" s="173" t="s">
        <v>1321</v>
      </c>
      <c r="D100" s="71"/>
      <c r="E100" s="41" t="s">
        <v>1308</v>
      </c>
      <c r="F100" s="71"/>
      <c r="G100" s="191" t="s">
        <v>1534</v>
      </c>
      <c r="H100" s="27" t="s">
        <v>1356</v>
      </c>
      <c r="I100" s="44" t="s">
        <v>1344</v>
      </c>
      <c r="J100" s="28" t="s">
        <v>1355</v>
      </c>
      <c r="K100" s="28" t="s">
        <v>1357</v>
      </c>
      <c r="L100" s="27" t="s">
        <v>978</v>
      </c>
      <c r="M100" s="27" t="str">
        <f xml:space="preserve"> A48</f>
        <v>[Voyages en Zigzag]</v>
      </c>
    </row>
    <row r="101" spans="1:13" ht="18" customHeight="1" outlineLevel="1" collapsed="1">
      <c r="A101" s="163" t="s">
        <v>1313</v>
      </c>
      <c r="B101" s="182" t="s">
        <v>1139</v>
      </c>
      <c r="C101" s="14" t="s">
        <v>1254</v>
      </c>
      <c r="H101" s="166">
        <f xml:space="preserve"> COUNTA(H102:H106) - 2</f>
        <v>3</v>
      </c>
      <c r="J101" s="170" t="s">
        <v>1309</v>
      </c>
    </row>
    <row r="102" spans="1:13" s="27" customFormat="1" ht="28.8" hidden="1" customHeight="1" outlineLevel="2">
      <c r="A102" s="27" t="s">
        <v>318</v>
      </c>
      <c r="B102" s="71"/>
      <c r="C102" s="68">
        <v>1885</v>
      </c>
      <c r="D102" s="113" t="s">
        <v>1230</v>
      </c>
      <c r="F102" s="27" t="s">
        <v>1318</v>
      </c>
      <c r="G102" s="89" t="s">
        <v>1298</v>
      </c>
      <c r="H102" s="167" t="str">
        <f xml:space="preserve"> Albums!$AC$1</f>
        <v>XXX</v>
      </c>
      <c r="I102" s="167" t="str">
        <f xml:space="preserve"> Albums!$AC$1</f>
        <v>XXX</v>
      </c>
      <c r="J102" s="167" t="str">
        <f xml:space="preserve"> Albums!$AC$1</f>
        <v>XXX</v>
      </c>
      <c r="K102" s="71"/>
      <c r="L102" s="71"/>
      <c r="M102" s="71"/>
    </row>
    <row r="103" spans="1:13" s="27" customFormat="1" ht="28.8" hidden="1" customHeight="1" outlineLevel="2">
      <c r="A103" s="71"/>
      <c r="B103" s="71"/>
      <c r="C103" s="71"/>
      <c r="D103" s="71"/>
      <c r="E103" s="41" t="s">
        <v>1308</v>
      </c>
      <c r="F103" s="71"/>
      <c r="G103" s="71"/>
      <c r="H103" s="27" t="s">
        <v>1320</v>
      </c>
      <c r="I103" s="44" t="s">
        <v>798</v>
      </c>
      <c r="J103" s="28" t="s">
        <v>1314</v>
      </c>
      <c r="K103" s="28" t="s">
        <v>1317</v>
      </c>
      <c r="L103" s="27" t="s">
        <v>978</v>
      </c>
      <c r="M103" s="27" t="str">
        <f xml:space="preserve"> A48</f>
        <v>[Voyages en Zigzag]</v>
      </c>
    </row>
    <row r="104" spans="1:13" s="27" customFormat="1" ht="28.8" hidden="1" customHeight="1" outlineLevel="2">
      <c r="A104" s="71"/>
      <c r="B104" s="71"/>
      <c r="C104" s="71"/>
      <c r="D104" s="71"/>
      <c r="E104" s="41" t="s">
        <v>1308</v>
      </c>
      <c r="F104" s="71"/>
      <c r="G104" s="71"/>
      <c r="H104" s="27" t="s">
        <v>1370</v>
      </c>
      <c r="I104" s="44" t="s">
        <v>1372</v>
      </c>
      <c r="J104" s="26" t="s">
        <v>1382</v>
      </c>
      <c r="K104" s="28" t="s">
        <v>1371</v>
      </c>
      <c r="L104" s="27" t="s">
        <v>978</v>
      </c>
      <c r="M104" s="27" t="str">
        <f xml:space="preserve"> A48</f>
        <v>[Voyages en Zigzag]</v>
      </c>
    </row>
    <row r="105" spans="1:13" s="27" customFormat="1" ht="28.8" hidden="1" customHeight="1" outlineLevel="2">
      <c r="A105" s="71"/>
      <c r="B105" s="71"/>
      <c r="C105" s="71"/>
      <c r="D105" s="71"/>
      <c r="E105" s="41" t="s">
        <v>1330</v>
      </c>
      <c r="F105" s="71"/>
      <c r="G105" s="71"/>
      <c r="H105" s="27" t="s">
        <v>1329</v>
      </c>
      <c r="I105" s="44" t="s">
        <v>1331</v>
      </c>
      <c r="J105" s="28" t="s">
        <v>1328</v>
      </c>
      <c r="K105" s="28" t="s">
        <v>1327</v>
      </c>
      <c r="L105" s="27" t="s">
        <v>978</v>
      </c>
      <c r="M105" s="27" t="str">
        <f xml:space="preserve"> A48</f>
        <v>[Voyages en Zigzag]</v>
      </c>
    </row>
    <row r="106" spans="1:13">
      <c r="E106" s="27"/>
      <c r="F106" s="27"/>
      <c r="H106" s="112" t="str">
        <f xml:space="preserve"> Albums!$AC$1</f>
        <v>XXX</v>
      </c>
      <c r="K106" s="13"/>
    </row>
    <row r="107" spans="1:13">
      <c r="E107" s="27"/>
      <c r="F107" s="27"/>
      <c r="H107" s="112" t="str">
        <f xml:space="preserve"> Albums!$AC$1</f>
        <v>XXX</v>
      </c>
      <c r="K107" s="13"/>
    </row>
    <row r="108" spans="1:13" ht="14.4" customHeight="1">
      <c r="A108" s="119" t="s">
        <v>869</v>
      </c>
      <c r="B108" s="175">
        <f xml:space="preserve"> COUNTIF(H48:H107, "*:*")</f>
        <v>34</v>
      </c>
      <c r="C108" s="119" t="s">
        <v>943</v>
      </c>
      <c r="D108" s="177">
        <f xml:space="preserve"> COUNTIF(J48:J107, "*books.google*")</f>
        <v>21</v>
      </c>
      <c r="E108" s="116" t="str">
        <f xml:space="preserve"> "( = " &amp; TRUNC(D108/B108*100) &amp; " % )"</f>
        <v>( = 61 % )</v>
      </c>
      <c r="H108" s="112" t="str">
        <f xml:space="preserve"> Albums!$AC$1</f>
        <v>XXX</v>
      </c>
      <c r="K108" s="13"/>
    </row>
    <row r="109" spans="1:13">
      <c r="C109" s="108" t="s">
        <v>980</v>
      </c>
      <c r="D109" s="178">
        <f xml:space="preserve"> COUNTIF(L48:L107, "Y")</f>
        <v>5</v>
      </c>
      <c r="E109" s="116" t="str">
        <f xml:space="preserve"> "( = " &amp; TRUNC(D109/B108*100) &amp; " % )"</f>
        <v>( = 14 % )</v>
      </c>
      <c r="H109" s="112" t="str">
        <f xml:space="preserve"> Albums!$AC$1</f>
        <v>XXX</v>
      </c>
      <c r="K109" s="13"/>
    </row>
    <row r="110" spans="1:13">
      <c r="E110" s="27"/>
      <c r="F110" s="27"/>
      <c r="H110" s="112" t="str">
        <f xml:space="preserve"> Albums!$AC$1</f>
        <v>XXX</v>
      </c>
      <c r="K110" s="13"/>
    </row>
    <row r="111" spans="1:13">
      <c r="H111" s="112" t="str">
        <f xml:space="preserve"> Albums!$AC$1</f>
        <v>XXX</v>
      </c>
    </row>
    <row r="112" spans="1:13" ht="18">
      <c r="A112" s="38" t="s">
        <v>650</v>
      </c>
      <c r="H112" s="112" t="str">
        <f xml:space="preserve"> Albums!$AC$1</f>
        <v>XXX</v>
      </c>
    </row>
    <row r="113" spans="1:13" s="22" customFormat="1" ht="18" customHeight="1" outlineLevel="1" collapsed="1">
      <c r="A113" s="163" t="s">
        <v>518</v>
      </c>
      <c r="B113" s="182" t="s">
        <v>1139</v>
      </c>
      <c r="C113" s="14" t="s">
        <v>1389</v>
      </c>
      <c r="H113" s="166">
        <f xml:space="preserve"> COUNTA(H114:H126) - 2</f>
        <v>11</v>
      </c>
      <c r="J113" s="170" t="s">
        <v>1311</v>
      </c>
    </row>
    <row r="114" spans="1:13" ht="28.8" hidden="1" customHeight="1" outlineLevel="2">
      <c r="A114" s="27" t="s">
        <v>1388</v>
      </c>
      <c r="B114" s="71"/>
      <c r="C114" s="113" t="s">
        <v>1483</v>
      </c>
      <c r="D114" s="113" t="s">
        <v>1491</v>
      </c>
      <c r="E114" s="71"/>
      <c r="F114" s="27" t="s">
        <v>1438</v>
      </c>
      <c r="G114" s="62" t="s">
        <v>1437</v>
      </c>
      <c r="H114" s="167" t="str">
        <f xml:space="preserve"> Albums!$AC$1</f>
        <v>XXX</v>
      </c>
      <c r="I114" s="71"/>
      <c r="J114" s="71"/>
      <c r="K114" s="71"/>
      <c r="L114" s="71"/>
      <c r="M114" s="71"/>
    </row>
    <row r="115" spans="1:13" s="27" customFormat="1" ht="28.8" hidden="1" customHeight="1" outlineLevel="2">
      <c r="A115" s="71"/>
      <c r="B115" s="71"/>
      <c r="C115" s="71"/>
      <c r="D115" s="71"/>
      <c r="E115" s="181" t="s">
        <v>1440</v>
      </c>
      <c r="F115" s="28" t="s">
        <v>1450</v>
      </c>
      <c r="G115" s="71"/>
      <c r="H115" s="27" t="s">
        <v>1498</v>
      </c>
      <c r="I115" s="44" t="s">
        <v>798</v>
      </c>
      <c r="J115" s="28" t="s">
        <v>1496</v>
      </c>
      <c r="K115" s="28" t="s">
        <v>1497</v>
      </c>
      <c r="L115" s="144" t="s">
        <v>978</v>
      </c>
      <c r="M115" s="27" t="str">
        <f xml:space="preserve"> A112</f>
        <v>[Nouveaux Voyages en zigzag]</v>
      </c>
    </row>
    <row r="116" spans="1:13" s="27" customFormat="1" ht="28.8" hidden="1" customHeight="1" outlineLevel="2">
      <c r="A116" s="28" t="s">
        <v>1390</v>
      </c>
      <c r="B116" s="71"/>
      <c r="C116" s="179" t="s">
        <v>1391</v>
      </c>
      <c r="D116" s="88" t="s">
        <v>1036</v>
      </c>
      <c r="E116" s="181" t="s">
        <v>1439</v>
      </c>
      <c r="F116" s="28" t="s">
        <v>1484</v>
      </c>
      <c r="G116" s="71"/>
      <c r="H116" s="27" t="s">
        <v>1384</v>
      </c>
      <c r="I116" s="26" t="s">
        <v>1386</v>
      </c>
      <c r="J116" s="28" t="s">
        <v>1385</v>
      </c>
      <c r="K116" s="26" t="s">
        <v>1469</v>
      </c>
      <c r="L116" s="144" t="s">
        <v>977</v>
      </c>
      <c r="M116" s="27" t="str">
        <f xml:space="preserve"> A112</f>
        <v>[Nouveaux Voyages en zigzag]</v>
      </c>
    </row>
    <row r="117" spans="1:13" s="27" customFormat="1" ht="28.8" hidden="1" customHeight="1" outlineLevel="2">
      <c r="A117" s="71"/>
      <c r="B117" s="71"/>
      <c r="C117" s="71"/>
      <c r="D117" s="71"/>
      <c r="E117" s="181" t="s">
        <v>1440</v>
      </c>
      <c r="F117" s="28" t="s">
        <v>1450</v>
      </c>
      <c r="G117" s="71"/>
      <c r="H117" s="27" t="s">
        <v>1515</v>
      </c>
      <c r="I117" s="44" t="s">
        <v>1516</v>
      </c>
      <c r="J117" s="26" t="s">
        <v>1518</v>
      </c>
      <c r="K117" s="28" t="s">
        <v>1517</v>
      </c>
      <c r="L117" s="68" t="s">
        <v>978</v>
      </c>
      <c r="M117" s="27" t="str">
        <f xml:space="preserve"> A112</f>
        <v>[Nouveaux Voyages en zigzag]</v>
      </c>
    </row>
    <row r="118" spans="1:13" s="27" customFormat="1" ht="28.8" hidden="1" customHeight="1" outlineLevel="2">
      <c r="A118" s="71"/>
      <c r="B118" s="71"/>
      <c r="C118" s="71"/>
      <c r="D118" s="71"/>
      <c r="E118" s="181" t="s">
        <v>1440</v>
      </c>
      <c r="F118" s="28" t="s">
        <v>1450</v>
      </c>
      <c r="G118" s="71"/>
      <c r="H118" s="27" t="s">
        <v>1503</v>
      </c>
      <c r="I118" s="44" t="s">
        <v>798</v>
      </c>
      <c r="J118" s="28" t="s">
        <v>1502</v>
      </c>
      <c r="K118" s="26" t="s">
        <v>1504</v>
      </c>
      <c r="L118" s="68" t="s">
        <v>978</v>
      </c>
      <c r="M118" s="27" t="str">
        <f xml:space="preserve"> A112</f>
        <v>[Nouveaux Voyages en zigzag]</v>
      </c>
    </row>
    <row r="119" spans="1:13" s="27" customFormat="1" ht="28.8" hidden="1" customHeight="1" outlineLevel="2">
      <c r="A119" s="71"/>
      <c r="B119" s="71"/>
      <c r="C119" s="71"/>
      <c r="D119" s="71"/>
      <c r="E119" s="181" t="s">
        <v>1440</v>
      </c>
      <c r="F119" s="28" t="s">
        <v>1450</v>
      </c>
      <c r="G119" s="71"/>
      <c r="H119" s="27" t="s">
        <v>1476</v>
      </c>
      <c r="I119" s="44" t="s">
        <v>798</v>
      </c>
      <c r="J119" s="28" t="s">
        <v>1475</v>
      </c>
      <c r="K119" s="28" t="s">
        <v>1474</v>
      </c>
      <c r="L119" s="68" t="s">
        <v>978</v>
      </c>
      <c r="M119" s="27" t="str">
        <f xml:space="preserve"> A112</f>
        <v>[Nouveaux Voyages en zigzag]</v>
      </c>
    </row>
    <row r="120" spans="1:13" s="27" customFormat="1" ht="28.8" hidden="1" customHeight="1" outlineLevel="2">
      <c r="A120" s="71"/>
      <c r="B120" s="71"/>
      <c r="C120" s="71"/>
      <c r="D120" s="71"/>
      <c r="E120" s="181" t="s">
        <v>1449</v>
      </c>
      <c r="F120" s="71"/>
      <c r="G120" s="71"/>
      <c r="H120" s="27" t="s">
        <v>1489</v>
      </c>
      <c r="I120" s="60" t="s">
        <v>1451</v>
      </c>
      <c r="J120" s="28" t="s">
        <v>1490</v>
      </c>
      <c r="K120" s="28" t="s">
        <v>1488</v>
      </c>
      <c r="L120" s="68" t="s">
        <v>978</v>
      </c>
      <c r="M120" s="27" t="str">
        <f xml:space="preserve"> A112</f>
        <v>[Nouveaux Voyages en zigzag]</v>
      </c>
    </row>
    <row r="121" spans="1:13" s="27" customFormat="1" ht="28.8" hidden="1" customHeight="1" outlineLevel="2">
      <c r="A121" s="71"/>
      <c r="B121" s="71"/>
      <c r="C121" s="71"/>
      <c r="D121" s="71"/>
      <c r="E121" s="181" t="s">
        <v>1449</v>
      </c>
      <c r="F121" s="71"/>
      <c r="G121" s="71"/>
      <c r="H121" s="27" t="s">
        <v>1486</v>
      </c>
      <c r="I121" s="60" t="s">
        <v>1451</v>
      </c>
      <c r="J121" s="28" t="s">
        <v>1487</v>
      </c>
      <c r="K121" s="28" t="s">
        <v>1488</v>
      </c>
      <c r="L121" s="68" t="s">
        <v>978</v>
      </c>
      <c r="M121" s="27" t="str">
        <f xml:space="preserve"> A112</f>
        <v>[Nouveaux Voyages en zigzag]</v>
      </c>
    </row>
    <row r="122" spans="1:13" s="27" customFormat="1" ht="28.8" hidden="1" customHeight="1" outlineLevel="2">
      <c r="A122" s="71"/>
      <c r="B122" s="71"/>
      <c r="C122" s="71"/>
      <c r="D122" s="71"/>
      <c r="E122" s="181" t="s">
        <v>1440</v>
      </c>
      <c r="F122" s="28" t="s">
        <v>1450</v>
      </c>
      <c r="G122" s="71"/>
      <c r="H122" s="27" t="s">
        <v>1441</v>
      </c>
      <c r="I122" s="44" t="s">
        <v>798</v>
      </c>
      <c r="J122" s="28" t="s">
        <v>1442</v>
      </c>
      <c r="K122" s="28" t="s">
        <v>1470</v>
      </c>
      <c r="L122" s="68" t="s">
        <v>978</v>
      </c>
      <c r="M122" s="27" t="str">
        <f xml:space="preserve"> A112</f>
        <v>[Nouveaux Voyages en zigzag]</v>
      </c>
    </row>
    <row r="123" spans="1:13" s="27" customFormat="1" ht="28.8" hidden="1" customHeight="1" outlineLevel="2">
      <c r="A123" s="71"/>
      <c r="B123" s="71"/>
      <c r="C123" s="179" t="s">
        <v>563</v>
      </c>
      <c r="D123" s="71"/>
      <c r="E123" s="181" t="s">
        <v>1485</v>
      </c>
      <c r="F123" s="28" t="s">
        <v>1450</v>
      </c>
      <c r="G123" s="71"/>
      <c r="H123" s="27" t="s">
        <v>1481</v>
      </c>
      <c r="I123" s="60" t="s">
        <v>1480</v>
      </c>
      <c r="J123" s="28" t="s">
        <v>1482</v>
      </c>
      <c r="K123" s="30" t="s">
        <v>1546</v>
      </c>
      <c r="L123" s="68" t="s">
        <v>978</v>
      </c>
      <c r="M123" s="27" t="str">
        <f xml:space="preserve"> A112</f>
        <v>[Nouveaux Voyages en zigzag]</v>
      </c>
    </row>
    <row r="124" spans="1:13" s="27" customFormat="1" ht="28.8" hidden="1" customHeight="1" outlineLevel="2">
      <c r="A124" s="71"/>
      <c r="B124" s="71"/>
      <c r="C124" s="71"/>
      <c r="D124" s="71"/>
      <c r="E124" s="181" t="s">
        <v>1449</v>
      </c>
      <c r="F124" s="71"/>
      <c r="G124" s="71"/>
      <c r="H124" s="27" t="s">
        <v>1448</v>
      </c>
      <c r="I124" s="60" t="s">
        <v>1451</v>
      </c>
      <c r="J124" s="28" t="s">
        <v>1443</v>
      </c>
      <c r="K124" s="28" t="s">
        <v>1471</v>
      </c>
      <c r="L124" s="68" t="s">
        <v>978</v>
      </c>
      <c r="M124" s="27" t="str">
        <f xml:space="preserve"> A112</f>
        <v>[Nouveaux Voyages en zigzag]</v>
      </c>
    </row>
    <row r="125" spans="1:13" s="27" customFormat="1" ht="28.8" hidden="1" customHeight="1" outlineLevel="2">
      <c r="A125" s="71"/>
      <c r="B125" s="71"/>
      <c r="C125" s="71"/>
      <c r="D125" s="71"/>
      <c r="E125" s="181" t="s">
        <v>1449</v>
      </c>
      <c r="F125" s="71"/>
      <c r="G125" s="71"/>
      <c r="H125" s="27" t="s">
        <v>1453</v>
      </c>
      <c r="I125" s="60" t="s">
        <v>1473</v>
      </c>
      <c r="J125" s="28" t="s">
        <v>1452</v>
      </c>
      <c r="K125" s="28" t="s">
        <v>1472</v>
      </c>
      <c r="L125" s="68" t="s">
        <v>978</v>
      </c>
      <c r="M125" s="27" t="str">
        <f xml:space="preserve"> A112</f>
        <v>[Nouveaux Voyages en zigzag]</v>
      </c>
    </row>
    <row r="126" spans="1:13" s="22" customFormat="1" ht="18" customHeight="1" outlineLevel="1" collapsed="1">
      <c r="A126" s="163" t="s">
        <v>1246</v>
      </c>
      <c r="B126" s="182" t="s">
        <v>1139</v>
      </c>
      <c r="C126" s="14" t="s">
        <v>1389</v>
      </c>
      <c r="H126" s="166">
        <f xml:space="preserve"> COUNTA(H127:H131) - 2</f>
        <v>3</v>
      </c>
      <c r="J126" s="170" t="s">
        <v>1311</v>
      </c>
    </row>
    <row r="127" spans="1:13" ht="28.8" hidden="1" customHeight="1" outlineLevel="2">
      <c r="A127" s="27" t="s">
        <v>1500</v>
      </c>
      <c r="B127" s="71"/>
      <c r="C127" s="113" t="s">
        <v>1501</v>
      </c>
      <c r="D127" s="113" t="s">
        <v>1491</v>
      </c>
      <c r="E127" s="71"/>
      <c r="F127" s="192" t="s">
        <v>1530</v>
      </c>
      <c r="G127" s="33" t="s">
        <v>1531</v>
      </c>
      <c r="H127" s="167" t="str">
        <f xml:space="preserve"> Albums!$AC$1</f>
        <v>XXX</v>
      </c>
      <c r="I127" s="71"/>
      <c r="J127" s="71"/>
      <c r="K127" s="71"/>
      <c r="L127" s="71"/>
      <c r="M127" s="71"/>
    </row>
    <row r="128" spans="1:13" s="27" customFormat="1" ht="28.8" hidden="1" customHeight="1" outlineLevel="2">
      <c r="A128" s="71"/>
      <c r="B128" s="71"/>
      <c r="C128" s="179" t="s">
        <v>563</v>
      </c>
      <c r="D128" s="71"/>
      <c r="E128" s="181" t="s">
        <v>1513</v>
      </c>
      <c r="F128" s="71"/>
      <c r="G128" s="71"/>
      <c r="H128" s="41" t="s">
        <v>1537</v>
      </c>
      <c r="I128" s="26" t="s">
        <v>1541</v>
      </c>
      <c r="J128" s="28" t="s">
        <v>1540</v>
      </c>
      <c r="K128" s="28" t="s">
        <v>1539</v>
      </c>
      <c r="L128" s="68" t="s">
        <v>978</v>
      </c>
      <c r="M128" s="27" t="str">
        <f xml:space="preserve"> A112</f>
        <v>[Nouveaux Voyages en zigzag]</v>
      </c>
    </row>
    <row r="129" spans="1:13" s="27" customFormat="1" ht="28.8" hidden="1" customHeight="1" outlineLevel="2">
      <c r="A129" s="71"/>
      <c r="B129" s="71"/>
      <c r="C129" s="71"/>
      <c r="D129" s="71"/>
      <c r="E129" s="181" t="s">
        <v>1449</v>
      </c>
      <c r="F129" s="71"/>
      <c r="G129" s="71"/>
      <c r="H129" s="27" t="s">
        <v>1527</v>
      </c>
      <c r="I129" s="26" t="s">
        <v>1095</v>
      </c>
      <c r="J129" s="26" t="s">
        <v>1529</v>
      </c>
      <c r="K129" s="28" t="s">
        <v>1528</v>
      </c>
      <c r="L129" s="68" t="s">
        <v>978</v>
      </c>
      <c r="M129" s="27" t="str">
        <f xml:space="preserve"> A112</f>
        <v>[Nouveaux Voyages en zigzag]</v>
      </c>
    </row>
    <row r="130" spans="1:13" s="27" customFormat="1" ht="28.8" hidden="1" customHeight="1" outlineLevel="2">
      <c r="A130" s="71"/>
      <c r="B130" s="71"/>
      <c r="C130" s="71"/>
      <c r="D130" s="71"/>
      <c r="E130" s="181" t="s">
        <v>1449</v>
      </c>
      <c r="F130" s="71"/>
      <c r="G130" s="71"/>
      <c r="H130" s="27" t="s">
        <v>1506</v>
      </c>
      <c r="I130" s="26" t="s">
        <v>1507</v>
      </c>
      <c r="J130" s="28" t="s">
        <v>1499</v>
      </c>
      <c r="K130" s="28" t="s">
        <v>1505</v>
      </c>
      <c r="L130" s="190" t="s">
        <v>978</v>
      </c>
      <c r="M130" s="27" t="str">
        <f xml:space="preserve"> A112</f>
        <v>[Nouveaux Voyages en zigzag]</v>
      </c>
    </row>
    <row r="131" spans="1:13" s="22" customFormat="1" ht="18" customHeight="1" outlineLevel="1" collapsed="1">
      <c r="A131" s="163" t="s">
        <v>1247</v>
      </c>
      <c r="B131" s="182" t="s">
        <v>1139</v>
      </c>
      <c r="C131" s="14" t="s">
        <v>1389</v>
      </c>
      <c r="H131" s="166">
        <f xml:space="preserve"> COUNTA(H132:H139) - 2</f>
        <v>6</v>
      </c>
      <c r="J131" s="170" t="s">
        <v>1311</v>
      </c>
      <c r="K131"/>
    </row>
    <row r="132" spans="1:13" ht="28.8" hidden="1" customHeight="1" outlineLevel="2">
      <c r="A132" s="27" t="s">
        <v>1500</v>
      </c>
      <c r="B132" s="71"/>
      <c r="C132" s="71"/>
      <c r="D132" s="113" t="s">
        <v>1491</v>
      </c>
      <c r="E132" s="71"/>
      <c r="F132" s="27" t="s">
        <v>1509</v>
      </c>
      <c r="G132" s="33" t="s">
        <v>1532</v>
      </c>
      <c r="H132" s="167" t="str">
        <f xml:space="preserve"> Albums!$AC$1</f>
        <v>XXX</v>
      </c>
      <c r="I132" s="71"/>
      <c r="J132" s="71"/>
      <c r="K132" s="71"/>
      <c r="L132" s="71"/>
      <c r="M132" s="71"/>
    </row>
    <row r="133" spans="1:13" s="27" customFormat="1" ht="28.8" hidden="1" customHeight="1" outlineLevel="2">
      <c r="A133" s="71"/>
      <c r="B133" s="71"/>
      <c r="C133" s="113" t="s">
        <v>1549</v>
      </c>
      <c r="D133" s="71"/>
      <c r="E133" s="181" t="s">
        <v>1449</v>
      </c>
      <c r="F133" s="71"/>
      <c r="G133" s="71"/>
      <c r="H133" s="27" t="s">
        <v>1559</v>
      </c>
      <c r="I133" s="60" t="s">
        <v>1561</v>
      </c>
      <c r="J133" s="122" t="s">
        <v>1567</v>
      </c>
      <c r="K133" s="28" t="s">
        <v>1560</v>
      </c>
      <c r="L133" s="68" t="s">
        <v>978</v>
      </c>
      <c r="M133" s="27" t="str">
        <f xml:space="preserve"> A112</f>
        <v>[Nouveaux Voyages en zigzag]</v>
      </c>
    </row>
    <row r="134" spans="1:13" s="27" customFormat="1" ht="28.8" hidden="1" customHeight="1" outlineLevel="2">
      <c r="A134" s="71"/>
      <c r="B134" s="71"/>
      <c r="C134" s="113" t="s">
        <v>1549</v>
      </c>
      <c r="D134" s="71"/>
      <c r="E134" s="181" t="s">
        <v>1449</v>
      </c>
      <c r="F134" s="71"/>
      <c r="G134" s="71"/>
      <c r="H134" s="27" t="s">
        <v>1552</v>
      </c>
      <c r="I134" s="60" t="s">
        <v>1551</v>
      </c>
      <c r="J134" s="26" t="s">
        <v>1554</v>
      </c>
      <c r="K134" s="28" t="s">
        <v>1553</v>
      </c>
      <c r="L134" s="68" t="s">
        <v>978</v>
      </c>
      <c r="M134" s="27" t="str">
        <f xml:space="preserve"> A112</f>
        <v>[Nouveaux Voyages en zigzag]</v>
      </c>
    </row>
    <row r="135" spans="1:13" s="27" customFormat="1" ht="28.8" hidden="1" customHeight="1" outlineLevel="2">
      <c r="A135" s="71"/>
      <c r="B135" s="71"/>
      <c r="C135" s="174" t="s">
        <v>1547</v>
      </c>
      <c r="D135" s="71"/>
      <c r="E135" s="181" t="s">
        <v>1513</v>
      </c>
      <c r="F135" s="71"/>
      <c r="G135" s="33" t="s">
        <v>1533</v>
      </c>
      <c r="H135" s="27" t="s">
        <v>1511</v>
      </c>
      <c r="I135" s="122" t="s">
        <v>1519</v>
      </c>
      <c r="J135" s="28" t="s">
        <v>1514</v>
      </c>
      <c r="K135" s="28" t="s">
        <v>1512</v>
      </c>
      <c r="L135" s="68" t="s">
        <v>978</v>
      </c>
      <c r="M135" s="27" t="str">
        <f xml:space="preserve"> A112</f>
        <v>[Nouveaux Voyages en zigzag]</v>
      </c>
    </row>
    <row r="136" spans="1:13" s="27" customFormat="1" ht="28.8" hidden="1" customHeight="1" outlineLevel="2">
      <c r="A136" s="71"/>
      <c r="B136" s="71"/>
      <c r="C136" s="113" t="s">
        <v>1548</v>
      </c>
      <c r="D136" s="71"/>
      <c r="E136" s="181" t="s">
        <v>1440</v>
      </c>
      <c r="F136" s="28" t="s">
        <v>1543</v>
      </c>
      <c r="G136" s="71"/>
      <c r="H136" s="27" t="s">
        <v>1544</v>
      </c>
      <c r="I136" s="60" t="s">
        <v>1187</v>
      </c>
      <c r="J136" s="28" t="s">
        <v>1542</v>
      </c>
      <c r="K136" s="28" t="s">
        <v>1545</v>
      </c>
      <c r="L136" s="68" t="s">
        <v>978</v>
      </c>
      <c r="M136" s="27" t="str">
        <f xml:space="preserve"> A112</f>
        <v>[Nouveaux Voyages en zigzag]</v>
      </c>
    </row>
    <row r="137" spans="1:13" s="27" customFormat="1" ht="28.8" hidden="1" customHeight="1" outlineLevel="2">
      <c r="A137" s="71"/>
      <c r="B137" s="71"/>
      <c r="C137" s="113" t="s">
        <v>1549</v>
      </c>
      <c r="D137" s="71"/>
      <c r="E137" s="181" t="s">
        <v>1449</v>
      </c>
      <c r="F137" s="71"/>
      <c r="G137" s="71"/>
      <c r="H137" s="27" t="s">
        <v>1557</v>
      </c>
      <c r="I137" s="60" t="s">
        <v>1187</v>
      </c>
      <c r="J137" s="28" t="s">
        <v>1555</v>
      </c>
      <c r="K137" s="28" t="s">
        <v>1558</v>
      </c>
      <c r="L137" s="68" t="s">
        <v>978</v>
      </c>
      <c r="M137" s="27" t="str">
        <f xml:space="preserve"> A112</f>
        <v>[Nouveaux Voyages en zigzag]</v>
      </c>
    </row>
    <row r="138" spans="1:13" s="27" customFormat="1" ht="28.8" hidden="1" customHeight="1" outlineLevel="2">
      <c r="A138" s="71"/>
      <c r="B138" s="71"/>
      <c r="C138" s="113" t="s">
        <v>1549</v>
      </c>
      <c r="D138" s="71"/>
      <c r="E138" s="181" t="s">
        <v>1449</v>
      </c>
      <c r="F138" s="71"/>
      <c r="G138" s="71"/>
      <c r="H138" s="27" t="s">
        <v>1524</v>
      </c>
      <c r="I138" s="122" t="s">
        <v>1526</v>
      </c>
      <c r="J138" s="28" t="s">
        <v>1521</v>
      </c>
      <c r="K138" s="28" t="s">
        <v>1525</v>
      </c>
      <c r="L138" s="68" t="s">
        <v>978</v>
      </c>
      <c r="M138" s="27" t="str">
        <f xml:space="preserve"> A112</f>
        <v>[Nouveaux Voyages en zigzag]</v>
      </c>
    </row>
    <row r="139" spans="1:13" s="22" customFormat="1" ht="18" customHeight="1" outlineLevel="1" collapsed="1">
      <c r="A139" s="163" t="s">
        <v>1248</v>
      </c>
      <c r="B139" s="182" t="s">
        <v>1139</v>
      </c>
      <c r="C139" s="14" t="s">
        <v>1389</v>
      </c>
      <c r="H139" s="166">
        <f xml:space="preserve"> COUNTA(H140:H147) - 2</f>
        <v>6</v>
      </c>
      <c r="J139" s="171" t="s">
        <v>1311</v>
      </c>
      <c r="K139"/>
    </row>
    <row r="140" spans="1:13" ht="28.8" hidden="1" customHeight="1" outlineLevel="2">
      <c r="A140" s="27" t="s">
        <v>1500</v>
      </c>
      <c r="B140" s="71"/>
      <c r="C140" s="113" t="s">
        <v>1562</v>
      </c>
      <c r="D140" s="113" t="s">
        <v>1491</v>
      </c>
      <c r="E140" s="71"/>
      <c r="F140" s="27" t="s">
        <v>1564</v>
      </c>
      <c r="G140" s="33" t="s">
        <v>1563</v>
      </c>
      <c r="H140" s="167" t="str">
        <f xml:space="preserve"> Albums!$AC$1</f>
        <v>XXX</v>
      </c>
      <c r="I140" s="71"/>
      <c r="J140" s="71"/>
      <c r="K140" s="71"/>
      <c r="L140" s="71"/>
      <c r="M140" s="71"/>
    </row>
    <row r="141" spans="1:13" s="27" customFormat="1" ht="28.8" hidden="1" customHeight="1" outlineLevel="2">
      <c r="A141" s="71"/>
      <c r="B141" s="71"/>
      <c r="C141" s="71"/>
      <c r="D141" s="71"/>
      <c r="E141" s="181" t="s">
        <v>1449</v>
      </c>
      <c r="F141" s="71"/>
      <c r="G141" s="71"/>
      <c r="H141" s="27" t="s">
        <v>1568</v>
      </c>
      <c r="I141" s="60" t="s">
        <v>1565</v>
      </c>
      <c r="J141" s="122" t="s">
        <v>1566</v>
      </c>
      <c r="K141" s="28" t="s">
        <v>1569</v>
      </c>
      <c r="L141" s="68" t="s">
        <v>978</v>
      </c>
      <c r="M141" s="27" t="str">
        <f xml:space="preserve"> A112</f>
        <v>[Nouveaux Voyages en zigzag]</v>
      </c>
    </row>
    <row r="142" spans="1:13" s="22" customFormat="1" ht="18" customHeight="1" outlineLevel="1" collapsed="1">
      <c r="A142" s="163" t="s">
        <v>1282</v>
      </c>
      <c r="B142" s="182" t="s">
        <v>1139</v>
      </c>
      <c r="C142" s="14" t="s">
        <v>1389</v>
      </c>
      <c r="H142" s="166">
        <f xml:space="preserve"> COUNTA(H143:H147) - 2</f>
        <v>3</v>
      </c>
      <c r="J142" s="171" t="s">
        <v>1311</v>
      </c>
      <c r="K142"/>
    </row>
    <row r="143" spans="1:13" ht="28.8" hidden="1" customHeight="1" outlineLevel="2">
      <c r="A143" s="27" t="s">
        <v>1500</v>
      </c>
      <c r="B143" s="71"/>
      <c r="C143" s="113" t="s">
        <v>1570</v>
      </c>
      <c r="D143" s="113" t="s">
        <v>1491</v>
      </c>
      <c r="E143" s="71"/>
      <c r="F143" s="27" t="s">
        <v>1571</v>
      </c>
      <c r="G143" s="33" t="s">
        <v>1563</v>
      </c>
      <c r="H143" s="167" t="str">
        <f xml:space="preserve"> Albums!$AC$1</f>
        <v>XXX</v>
      </c>
      <c r="I143" s="71"/>
      <c r="J143" s="71"/>
      <c r="K143" s="71"/>
      <c r="L143" s="71"/>
      <c r="M143" s="71"/>
    </row>
    <row r="144" spans="1:13" s="27" customFormat="1" ht="28.8" hidden="1" customHeight="1" outlineLevel="2">
      <c r="A144" s="71"/>
      <c r="B144" s="71"/>
      <c r="C144" s="71"/>
      <c r="D144" s="71"/>
      <c r="E144" s="99" t="s">
        <v>1449</v>
      </c>
      <c r="F144" s="71"/>
      <c r="G144" s="71"/>
      <c r="H144" s="32" t="s">
        <v>1578</v>
      </c>
      <c r="I144" s="60" t="s">
        <v>1565</v>
      </c>
      <c r="J144" s="87" t="s">
        <v>1581</v>
      </c>
      <c r="K144" s="28" t="s">
        <v>1582</v>
      </c>
      <c r="L144" s="68" t="s">
        <v>978</v>
      </c>
      <c r="M144" s="27" t="str">
        <f xml:space="preserve"> A112</f>
        <v>[Nouveaux Voyages en zigzag]</v>
      </c>
    </row>
    <row r="145" spans="1:13" s="27" customFormat="1" ht="28.8" hidden="1" customHeight="1" outlineLevel="2">
      <c r="A145" s="71"/>
      <c r="B145" s="71"/>
      <c r="C145" s="71"/>
      <c r="D145" s="71"/>
      <c r="E145" s="99" t="s">
        <v>1449</v>
      </c>
      <c r="F145" s="71"/>
      <c r="G145" s="71"/>
      <c r="H145" s="32" t="s">
        <v>1575</v>
      </c>
      <c r="I145" s="60" t="s">
        <v>1565</v>
      </c>
      <c r="J145" s="122" t="s">
        <v>1576</v>
      </c>
      <c r="K145" s="28" t="s">
        <v>1577</v>
      </c>
      <c r="L145" s="68" t="s">
        <v>978</v>
      </c>
      <c r="M145" s="27" t="str">
        <f xml:space="preserve"> A112</f>
        <v>[Nouveaux Voyages en zigzag]</v>
      </c>
    </row>
    <row r="146" spans="1:13" s="27" customFormat="1" ht="28.8" hidden="1" customHeight="1" outlineLevel="2">
      <c r="A146" s="71"/>
      <c r="B146" s="71"/>
      <c r="C146" s="71"/>
      <c r="D146" s="71"/>
      <c r="E146" s="181" t="s">
        <v>1579</v>
      </c>
      <c r="F146" s="71"/>
      <c r="G146" s="71"/>
      <c r="H146" s="32" t="s">
        <v>1574</v>
      </c>
      <c r="I146" s="60" t="s">
        <v>1580</v>
      </c>
      <c r="J146" s="122" t="s">
        <v>1572</v>
      </c>
      <c r="K146" s="28" t="s">
        <v>1573</v>
      </c>
      <c r="L146" s="68" t="s">
        <v>978</v>
      </c>
      <c r="M146" s="27" t="str">
        <f xml:space="preserve"> A112</f>
        <v>[Nouveaux Voyages en zigzag]</v>
      </c>
    </row>
    <row r="147" spans="1:13">
      <c r="H147" s="112" t="str">
        <f xml:space="preserve"> Albums!$AC$1</f>
        <v>XXX</v>
      </c>
    </row>
    <row r="149" spans="1:13">
      <c r="E149" s="27"/>
      <c r="F149" s="27"/>
      <c r="H149" s="112" t="str">
        <f xml:space="preserve"> Albums!$AC$1</f>
        <v>XXX</v>
      </c>
      <c r="K149" s="13"/>
    </row>
    <row r="150" spans="1:13" ht="14.4" customHeight="1">
      <c r="A150" s="119" t="s">
        <v>869</v>
      </c>
      <c r="B150" s="175">
        <f xml:space="preserve"> COUNTIF(H112:H147, "*:*")</f>
        <v>24</v>
      </c>
      <c r="C150" s="119" t="s">
        <v>943</v>
      </c>
      <c r="D150" s="177">
        <f xml:space="preserve"> COUNTIF(J112:J147, "*books.google*")</f>
        <v>17</v>
      </c>
      <c r="E150" s="116" t="str">
        <f xml:space="preserve"> "( = " &amp; TRUNC(D150/B150*100) &amp; " % )"</f>
        <v>( = 70 % )</v>
      </c>
      <c r="H150" s="112" t="str">
        <f xml:space="preserve"> Albums!$AC$1</f>
        <v>XXX</v>
      </c>
      <c r="K150" s="13"/>
    </row>
    <row r="151" spans="1:13">
      <c r="C151" s="108" t="s">
        <v>980</v>
      </c>
      <c r="D151" s="184">
        <f xml:space="preserve"> COUNTIF(L112:L147, "Y")</f>
        <v>1</v>
      </c>
      <c r="E151" s="116" t="str">
        <f xml:space="preserve"> "( = " &amp; TRUNC(D151/B150*100) &amp; " % )"</f>
        <v>( = 4 % )</v>
      </c>
      <c r="H151" s="112" t="str">
        <f xml:space="preserve"> Albums!$AC$1</f>
        <v>XXX</v>
      </c>
      <c r="K151" s="13"/>
    </row>
    <row r="152" spans="1:13">
      <c r="E152" s="27"/>
      <c r="F152" s="27"/>
      <c r="H152" s="112" t="str">
        <f xml:space="preserve"> Albums!$AC$1</f>
        <v>XXX</v>
      </c>
      <c r="K152" s="13"/>
    </row>
  </sheetData>
  <autoFilter ref="A1:L106" xr:uid="{939E0392-8263-4D12-AC24-C6C32EA8911E}"/>
  <conditionalFormatting sqref="H1:H1048576">
    <cfRule type="expression" dxfId="2" priority="3" stopIfTrue="1">
      <formula xml:space="preserve"> $H1=0</formula>
    </cfRule>
    <cfRule type="expression" dxfId="1" priority="6">
      <formula xml:space="preserve"> AND(ISNUMBER(H1), H1 &gt; 1)</formula>
    </cfRule>
  </conditionalFormatting>
  <conditionalFormatting sqref="L1:L1048576">
    <cfRule type="expression" dxfId="0" priority="21">
      <formula xml:space="preserve"> $L1 &lt;&gt; "Y"</formula>
    </cfRule>
  </conditionalFormatting>
  <pageMargins left="0.7" right="0.7" top="0.75" bottom="0.75" header="0.3" footer="0.3"/>
  <pageSetup paperSize="9" orientation="portrait" horizontalDpi="360" verticalDpi="360" r:id="rId1"/>
  <ignoredErrors>
    <ignoredError sqref="H49 H113 H15" formula="1"/>
    <ignoredError sqref="C16 C23 C7 C11" numberStoredAsText="1"/>
  </ignoredErrors>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xr:uid="{A06798EC-C2B9-4C1C-A0CC-8059A0D1668F}">
          <x14:formula1>
            <xm:f>Albums!$Z$1:$AB$1</xm:f>
          </x14:formula1>
          <xm:sqref>L144:L152 L17:L21 L85:L86 L73:L75 L77:L83 L51:L58 L88:L92 L94:L101 L65 L103:L112 L128:L130 L115:L125 L133:L138 L141 L36 L67:L71 L24 L27:L29 L32:L33 L39:L48 L8:L9 L12:L14 L2:L5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RAW (T'ana)</vt:lpstr>
      <vt:lpstr>PrePress</vt:lpstr>
      <vt:lpstr>Introduction</vt:lpstr>
      <vt:lpstr>Acronyms</vt:lpstr>
      <vt:lpstr>Albums</vt:lpstr>
      <vt:lpstr>Others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Michel Kempeneers</dc:creator>
  <cp:lastModifiedBy>Michel Kempeneers</cp:lastModifiedBy>
  <dcterms:created xsi:type="dcterms:W3CDTF">2015-06-05T18:17:20Z</dcterms:created>
  <dcterms:modified xsi:type="dcterms:W3CDTF">2026-07-19T06:48:25Z</dcterms:modified>
</cp:coreProperties>
</file>